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REA\MDC\7.07 Homepage IV Wallis KMT Dokumente\Präsenzkontrolle IM\"/>
    </mc:Choice>
  </mc:AlternateContent>
  <bookViews>
    <workbookView xWindow="600" yWindow="150" windowWidth="16515" windowHeight="10545" firstSheet="7" activeTab="16"/>
  </bookViews>
  <sheets>
    <sheet name="Janvier 2023 (2)" sheetId="40" r:id="rId1"/>
    <sheet name="Septembre 2022" sheetId="22" r:id="rId2"/>
    <sheet name="Octobre 2022" sheetId="23" r:id="rId3"/>
    <sheet name="Novembre 2022" sheetId="25" r:id="rId4"/>
    <sheet name="Décembre 2022" sheetId="27" r:id="rId5"/>
    <sheet name="Janvier 2024" sheetId="28" r:id="rId6"/>
    <sheet name="Février 2024" sheetId="41" r:id="rId7"/>
    <sheet name="Mars 2024" sheetId="42" r:id="rId8"/>
    <sheet name="Avril 2024" sheetId="43" r:id="rId9"/>
    <sheet name="May 2024" sheetId="44" r:id="rId10"/>
    <sheet name="Juin 2024" sheetId="45" r:id="rId11"/>
    <sheet name="Juillet 2024" sheetId="46" r:id="rId12"/>
    <sheet name="Août 2024" sheetId="47" r:id="rId13"/>
    <sheet name="Septembre 2024" sheetId="48" r:id="rId14"/>
    <sheet name="Octobre 2024" sheetId="49" r:id="rId15"/>
    <sheet name="Novembre 2024" sheetId="50" r:id="rId16"/>
    <sheet name="Décembre 2024" sheetId="51" r:id="rId17"/>
  </sheets>
  <definedNames>
    <definedName name="_xlnm.Print_Area" localSheetId="12">'Août 2024'!$A$1:$AU$78</definedName>
    <definedName name="_xlnm.Print_Area" localSheetId="8">'Avril 2024'!$A$1:$AU$77</definedName>
    <definedName name="_xlnm.Print_Area" localSheetId="4">'Décembre 2022'!$A$1:$AU$78</definedName>
    <definedName name="_xlnm.Print_Area" localSheetId="16">'Décembre 2024'!$A$1:$AU$78</definedName>
    <definedName name="_xlnm.Print_Area" localSheetId="6">'Février 2024'!$A$1:$AU$76</definedName>
    <definedName name="_xlnm.Print_Area" localSheetId="0">'Janvier 2023 (2)'!$A$1:$AU$78</definedName>
    <definedName name="_xlnm.Print_Area" localSheetId="5">'Janvier 2024'!$A$1:$AU$78</definedName>
    <definedName name="_xlnm.Print_Area" localSheetId="11">'Juillet 2024'!$A$1:$AU$78</definedName>
    <definedName name="_xlnm.Print_Area" localSheetId="10">'Juin 2024'!$A$1:$AU$77</definedName>
    <definedName name="_xlnm.Print_Area" localSheetId="7">'Mars 2024'!$A$1:$AU$78</definedName>
    <definedName name="_xlnm.Print_Area" localSheetId="9">'May 2024'!$A$1:$AU$78</definedName>
    <definedName name="_xlnm.Print_Area" localSheetId="3">'Novembre 2022'!$A$1:$AU$78</definedName>
    <definedName name="_xlnm.Print_Area" localSheetId="15">'Novembre 2024'!$A$1:$AU$77</definedName>
    <definedName name="_xlnm.Print_Area" localSheetId="2">'Octobre 2022'!$A$1:$AU$78</definedName>
    <definedName name="_xlnm.Print_Area" localSheetId="14">'Octobre 2024'!$A$1:$AU$78</definedName>
    <definedName name="_xlnm.Print_Area" localSheetId="1">'Septembre 2022'!$A$1:$AU$51</definedName>
    <definedName name="_xlnm.Print_Area" localSheetId="13">'Septembre 2024'!$A$1:$AU$77</definedName>
  </definedNames>
  <calcPr calcId="162913"/>
</workbook>
</file>

<file path=xl/calcChain.xml><?xml version="1.0" encoding="utf-8"?>
<calcChain xmlns="http://schemas.openxmlformats.org/spreadsheetml/2006/main">
  <c r="AR12" i="51" l="1"/>
  <c r="AT12" i="51" s="1"/>
  <c r="AR13" i="51"/>
  <c r="AT13" i="51" s="1"/>
  <c r="AR5" i="51"/>
  <c r="AT5" i="51" s="1"/>
  <c r="AR6" i="51"/>
  <c r="AT6" i="51" s="1"/>
  <c r="AT33" i="51"/>
  <c r="AT34" i="51"/>
  <c r="AR33" i="51"/>
  <c r="AR34" i="51"/>
  <c r="AR26" i="51"/>
  <c r="AT26" i="51" s="1"/>
  <c r="AR27" i="51"/>
  <c r="AT27" i="51" s="1"/>
  <c r="AR19" i="51"/>
  <c r="AT19" i="51" s="1"/>
  <c r="AR20" i="51"/>
  <c r="AT20" i="51" s="1"/>
  <c r="AR9" i="51"/>
  <c r="AT9" i="51" s="1"/>
  <c r="AT28" i="50"/>
  <c r="AT29" i="50"/>
  <c r="AR28" i="50"/>
  <c r="AR29" i="50"/>
  <c r="AT21" i="50"/>
  <c r="AT22" i="50"/>
  <c r="AR21" i="50"/>
  <c r="AR22" i="50"/>
  <c r="AT14" i="50"/>
  <c r="AT15" i="50"/>
  <c r="AR14" i="50"/>
  <c r="AR15" i="50"/>
  <c r="AT7" i="50"/>
  <c r="AT8" i="50"/>
  <c r="AR7" i="50"/>
  <c r="AR8" i="50"/>
  <c r="AR31" i="49"/>
  <c r="AT31" i="49" s="1"/>
  <c r="AR32" i="49"/>
  <c r="AT32" i="49" s="1"/>
  <c r="AR24" i="49"/>
  <c r="AT24" i="49" s="1"/>
  <c r="AR25" i="49"/>
  <c r="AT25" i="49" s="1"/>
  <c r="AR17" i="49"/>
  <c r="AT17" i="49" s="1"/>
  <c r="AR18" i="49"/>
  <c r="AT18" i="49" s="1"/>
  <c r="AR10" i="49"/>
  <c r="AT10" i="49" s="1"/>
  <c r="AR11" i="49"/>
  <c r="AT11" i="49" s="1"/>
  <c r="AR4" i="49"/>
  <c r="AT4" i="49" s="1"/>
  <c r="AT26" i="48"/>
  <c r="AT27" i="48"/>
  <c r="AR26" i="48"/>
  <c r="AR27" i="48"/>
  <c r="AT12" i="48"/>
  <c r="AR12" i="48"/>
  <c r="AT33" i="48"/>
  <c r="AR33" i="48"/>
  <c r="AT19" i="48"/>
  <c r="AT20" i="48"/>
  <c r="AR19" i="48"/>
  <c r="AR20" i="48"/>
  <c r="AT13" i="48"/>
  <c r="AR13" i="48"/>
  <c r="AT5" i="48"/>
  <c r="AT6" i="48"/>
  <c r="AR5" i="48"/>
  <c r="AR6" i="48"/>
  <c r="AT29" i="47"/>
  <c r="AT30" i="47"/>
  <c r="AR29" i="47"/>
  <c r="AR30" i="47"/>
  <c r="AT22" i="47"/>
  <c r="AT23" i="47"/>
  <c r="AR22" i="47"/>
  <c r="AR23" i="47"/>
  <c r="AT15" i="47"/>
  <c r="AT16" i="47"/>
  <c r="AR15" i="47"/>
  <c r="AR16" i="47"/>
  <c r="AT8" i="47"/>
  <c r="AT9" i="47"/>
  <c r="AR8" i="47"/>
  <c r="AR9" i="47"/>
  <c r="AT32" i="46"/>
  <c r="AT33" i="46"/>
  <c r="AR32" i="46"/>
  <c r="AR33" i="46"/>
  <c r="AT25" i="46"/>
  <c r="AT26" i="46"/>
  <c r="AR25" i="46"/>
  <c r="AR26" i="46"/>
  <c r="AT18" i="46"/>
  <c r="AT19" i="46"/>
  <c r="AR18" i="46"/>
  <c r="AR19" i="46"/>
  <c r="AT11" i="46"/>
  <c r="AT12" i="46"/>
  <c r="AR11" i="46"/>
  <c r="AR12" i="46"/>
  <c r="AT4" i="46"/>
  <c r="AT5" i="46"/>
  <c r="AR4" i="46"/>
  <c r="AR5" i="46"/>
  <c r="AT27" i="45" l="1"/>
  <c r="AT28" i="45"/>
  <c r="AT20" i="45"/>
  <c r="AT21" i="45"/>
  <c r="AT13" i="45"/>
  <c r="AT14" i="45"/>
  <c r="AT6" i="45"/>
  <c r="AT7" i="45"/>
  <c r="AR27" i="45"/>
  <c r="AR28" i="45"/>
  <c r="AR20" i="45"/>
  <c r="AR21" i="45"/>
  <c r="AR13" i="45"/>
  <c r="AR14" i="45"/>
  <c r="AR6" i="45"/>
  <c r="AR7" i="45"/>
  <c r="AR30" i="44"/>
  <c r="AT30" i="44" s="1"/>
  <c r="AR31" i="44"/>
  <c r="AT31" i="44" s="1"/>
  <c r="AT23" i="44"/>
  <c r="AT24" i="44"/>
  <c r="AR23" i="44"/>
  <c r="AR24" i="44"/>
  <c r="AR16" i="44"/>
  <c r="AT16" i="44" s="1"/>
  <c r="AR17" i="44"/>
  <c r="AT17" i="44" s="1"/>
  <c r="AT9" i="44"/>
  <c r="AT10" i="44"/>
  <c r="AR9" i="44"/>
  <c r="AR10" i="44"/>
  <c r="AR4" i="43"/>
  <c r="AT4" i="43" s="1"/>
  <c r="AR5" i="43"/>
  <c r="AT5" i="43" s="1"/>
  <c r="AT11" i="43"/>
  <c r="AT12" i="43"/>
  <c r="AR11" i="43"/>
  <c r="AR12" i="43"/>
  <c r="AT18" i="43"/>
  <c r="AT19" i="43"/>
  <c r="AR19" i="43"/>
  <c r="AR20" i="43"/>
  <c r="AT25" i="43"/>
  <c r="AT26" i="43"/>
  <c r="AR25" i="43"/>
  <c r="AR26" i="43"/>
  <c r="AT32" i="43"/>
  <c r="AT33" i="43"/>
  <c r="AR32" i="43"/>
  <c r="AR33" i="43"/>
  <c r="AT28" i="42"/>
  <c r="AT29" i="42"/>
  <c r="AT21" i="42"/>
  <c r="AT22" i="42"/>
  <c r="AT14" i="42"/>
  <c r="AT15" i="42"/>
  <c r="AT7" i="42"/>
  <c r="AT8" i="42"/>
  <c r="AR28" i="42"/>
  <c r="AR29" i="42"/>
  <c r="AR21" i="42"/>
  <c r="AR22" i="42"/>
  <c r="AR14" i="42"/>
  <c r="AR15" i="42"/>
  <c r="AR7" i="42"/>
  <c r="AR8" i="42"/>
  <c r="AT29" i="41"/>
  <c r="AT22" i="41"/>
  <c r="AT15" i="41"/>
  <c r="AT8" i="41"/>
  <c r="AR29" i="41"/>
  <c r="AR22" i="41"/>
  <c r="AR15" i="41"/>
  <c r="AR8" i="41"/>
  <c r="AT32" i="28"/>
  <c r="AT25" i="28"/>
  <c r="AT18" i="28"/>
  <c r="AT11" i="28"/>
  <c r="AT4" i="28"/>
  <c r="AT5" i="28"/>
  <c r="AT6" i="28"/>
  <c r="AR32" i="28"/>
  <c r="AR25" i="28"/>
  <c r="AR18" i="28"/>
  <c r="AR11" i="28"/>
  <c r="AR5" i="28"/>
  <c r="AR6" i="28"/>
  <c r="AR4" i="28"/>
  <c r="AT31" i="41"/>
  <c r="AR31" i="41"/>
  <c r="AR32" i="50" l="1"/>
  <c r="AT32" i="50" s="1"/>
  <c r="AR31" i="50"/>
  <c r="AT31" i="50" s="1"/>
  <c r="AR25" i="50"/>
  <c r="AT25" i="50" s="1"/>
  <c r="AR24" i="50"/>
  <c r="AT24" i="50" s="1"/>
  <c r="AR18" i="50"/>
  <c r="AT18" i="50" s="1"/>
  <c r="AR17" i="50"/>
  <c r="AT17" i="50" s="1"/>
  <c r="AR11" i="50"/>
  <c r="AT11" i="50" s="1"/>
  <c r="AR10" i="50"/>
  <c r="AT10" i="50" s="1"/>
  <c r="AR4" i="50"/>
  <c r="AT4" i="50" s="1"/>
  <c r="AR6" i="49"/>
  <c r="AT6" i="49" s="1"/>
  <c r="AR5" i="49"/>
  <c r="AT5" i="49" s="1"/>
  <c r="AR32" i="47"/>
  <c r="AT32" i="47" s="1"/>
  <c r="AR31" i="47"/>
  <c r="AT31" i="47" s="1"/>
  <c r="AR25" i="47"/>
  <c r="AT25" i="47" s="1"/>
  <c r="AR24" i="47"/>
  <c r="AT24" i="47" s="1"/>
  <c r="AR18" i="47"/>
  <c r="AT18" i="47" s="1"/>
  <c r="AR17" i="47"/>
  <c r="AT17" i="47" s="1"/>
  <c r="AR19" i="47"/>
  <c r="AR11" i="47"/>
  <c r="AT11" i="47" s="1"/>
  <c r="AR10" i="47"/>
  <c r="AT10" i="47" s="1"/>
  <c r="AT5" i="47"/>
  <c r="AR5" i="47"/>
  <c r="AR4" i="47"/>
  <c r="AT4" i="47" s="1"/>
  <c r="AR6" i="46"/>
  <c r="AT6" i="46" s="1"/>
  <c r="AR31" i="45"/>
  <c r="AT31" i="45" s="1"/>
  <c r="AR24" i="45"/>
  <c r="AT24" i="45" s="1"/>
  <c r="AR17" i="45"/>
  <c r="AT17" i="45" s="1"/>
  <c r="AR10" i="45"/>
  <c r="AT10" i="45" s="1"/>
  <c r="AR25" i="44"/>
  <c r="AT25" i="44" s="1"/>
  <c r="AR32" i="44"/>
  <c r="AT32" i="44" s="1"/>
  <c r="AR18" i="44"/>
  <c r="AT18" i="44" s="1"/>
  <c r="AR11" i="44"/>
  <c r="AT11" i="44" s="1"/>
  <c r="AR6" i="44"/>
  <c r="AT6" i="44" s="1"/>
  <c r="AR5" i="44"/>
  <c r="AT5" i="44" s="1"/>
  <c r="AR4" i="44"/>
  <c r="AT4" i="44" s="1"/>
  <c r="AR6" i="43" l="1"/>
  <c r="AT6" i="43" s="1"/>
  <c r="AR32" i="42"/>
  <c r="AT32" i="42" s="1"/>
  <c r="AR31" i="42"/>
  <c r="AT31" i="42" s="1"/>
  <c r="AR25" i="42"/>
  <c r="AT25" i="42" s="1"/>
  <c r="AR24" i="42"/>
  <c r="AT24" i="42" s="1"/>
  <c r="AR18" i="42"/>
  <c r="AT18" i="42" s="1"/>
  <c r="AR17" i="42"/>
  <c r="AT17" i="42" s="1"/>
  <c r="AR11" i="42"/>
  <c r="AT11" i="42" s="1"/>
  <c r="AR10" i="42"/>
  <c r="AT10" i="42" s="1"/>
  <c r="AR4" i="42"/>
  <c r="AT4" i="42" s="1"/>
  <c r="AR4" i="41"/>
  <c r="AT4" i="41" s="1"/>
  <c r="AR30" i="41"/>
  <c r="AT30" i="41" s="1"/>
  <c r="AR23" i="41"/>
  <c r="AT23" i="41" s="1"/>
  <c r="AR16" i="41"/>
  <c r="AT16" i="41" s="1"/>
  <c r="AR9" i="41"/>
  <c r="AT9" i="41" s="1"/>
  <c r="AR5" i="41"/>
  <c r="AT5" i="41" s="1"/>
  <c r="P40" i="51"/>
  <c r="AS35" i="51"/>
  <c r="AR30" i="51"/>
  <c r="AT30" i="51" s="1"/>
  <c r="AT29" i="51"/>
  <c r="AR29" i="51"/>
  <c r="AR28" i="51"/>
  <c r="AT28" i="51" s="1"/>
  <c r="AT23" i="51"/>
  <c r="AR23" i="51"/>
  <c r="AR22" i="51"/>
  <c r="AT22" i="51" s="1"/>
  <c r="AT21" i="51"/>
  <c r="AR21" i="51"/>
  <c r="AR16" i="51"/>
  <c r="AT16" i="51" s="1"/>
  <c r="AT15" i="51"/>
  <c r="AR15" i="51"/>
  <c r="AR14" i="51"/>
  <c r="AT14" i="51" s="1"/>
  <c r="AR8" i="51"/>
  <c r="AT8" i="51" s="1"/>
  <c r="AT7" i="51"/>
  <c r="AR7" i="51"/>
  <c r="P39" i="50"/>
  <c r="AS34" i="50"/>
  <c r="AR33" i="50"/>
  <c r="AT33" i="50" s="1"/>
  <c r="AR30" i="50"/>
  <c r="AT30" i="50" s="1"/>
  <c r="AR23" i="50"/>
  <c r="AT23" i="50" s="1"/>
  <c r="AR16" i="50"/>
  <c r="AT16" i="50" s="1"/>
  <c r="AR9" i="50"/>
  <c r="AT9" i="50" s="1"/>
  <c r="P40" i="49"/>
  <c r="AS35" i="49"/>
  <c r="AR34" i="49"/>
  <c r="AT34" i="49" s="1"/>
  <c r="AT33" i="49"/>
  <c r="AR33" i="49"/>
  <c r="AR28" i="49"/>
  <c r="AT28" i="49" s="1"/>
  <c r="AT27" i="49"/>
  <c r="AR27" i="49"/>
  <c r="AR26" i="49"/>
  <c r="AT26" i="49" s="1"/>
  <c r="AT21" i="49"/>
  <c r="AR21" i="49"/>
  <c r="AR20" i="49"/>
  <c r="AT20" i="49" s="1"/>
  <c r="AT19" i="49"/>
  <c r="AR19" i="49"/>
  <c r="AR14" i="49"/>
  <c r="AT14" i="49" s="1"/>
  <c r="AT13" i="49"/>
  <c r="AR13" i="49"/>
  <c r="AR12" i="49"/>
  <c r="AT12" i="49" s="1"/>
  <c r="AT7" i="49"/>
  <c r="AR7" i="49"/>
  <c r="AR35" i="49" s="1"/>
  <c r="P39" i="48"/>
  <c r="AS34" i="48"/>
  <c r="AR30" i="48"/>
  <c r="AT30" i="48" s="1"/>
  <c r="AR29" i="48"/>
  <c r="AT29" i="48" s="1"/>
  <c r="AR28" i="48"/>
  <c r="AT28" i="48" s="1"/>
  <c r="AR23" i="48"/>
  <c r="AT23" i="48" s="1"/>
  <c r="AR22" i="48"/>
  <c r="AT22" i="48" s="1"/>
  <c r="AT21" i="48"/>
  <c r="AR21" i="48"/>
  <c r="AR16" i="48"/>
  <c r="AT16" i="48" s="1"/>
  <c r="AT15" i="48"/>
  <c r="AR15" i="48"/>
  <c r="AR14" i="48"/>
  <c r="AT14" i="48" s="1"/>
  <c r="AT9" i="48"/>
  <c r="AR9" i="48"/>
  <c r="AR8" i="48"/>
  <c r="AT8" i="48" s="1"/>
  <c r="AR7" i="48"/>
  <c r="P40" i="47"/>
  <c r="AS35" i="47"/>
  <c r="AT33" i="47"/>
  <c r="AR33" i="47"/>
  <c r="AR26" i="47"/>
  <c r="AT26" i="47" s="1"/>
  <c r="AT19" i="47"/>
  <c r="AR12" i="47"/>
  <c r="AT12" i="47" s="1"/>
  <c r="AR35" i="47"/>
  <c r="P40" i="46"/>
  <c r="AS35" i="46"/>
  <c r="AR34" i="46"/>
  <c r="AT34" i="46" s="1"/>
  <c r="AT29" i="46"/>
  <c r="AR29" i="46"/>
  <c r="AR28" i="46"/>
  <c r="AT28" i="46" s="1"/>
  <c r="AT27" i="46"/>
  <c r="AR27" i="46"/>
  <c r="AR22" i="46"/>
  <c r="AT22" i="46" s="1"/>
  <c r="AT21" i="46"/>
  <c r="AR21" i="46"/>
  <c r="AR20" i="46"/>
  <c r="AT20" i="46" s="1"/>
  <c r="AR15" i="46"/>
  <c r="AT15" i="46" s="1"/>
  <c r="AR14" i="46"/>
  <c r="AT14" i="46" s="1"/>
  <c r="AR13" i="46"/>
  <c r="AT13" i="46" s="1"/>
  <c r="AR8" i="46"/>
  <c r="AT8" i="46" s="1"/>
  <c r="AR7" i="46"/>
  <c r="AR35" i="46" s="1"/>
  <c r="P39" i="45"/>
  <c r="AS34" i="45"/>
  <c r="AR30" i="45"/>
  <c r="AT30" i="45" s="1"/>
  <c r="AR29" i="45"/>
  <c r="AT29" i="45" s="1"/>
  <c r="AR23" i="45"/>
  <c r="AT23" i="45" s="1"/>
  <c r="AR22" i="45"/>
  <c r="AT22" i="45" s="1"/>
  <c r="AR16" i="45"/>
  <c r="AT16" i="45" s="1"/>
  <c r="AT15" i="45"/>
  <c r="AR15" i="45"/>
  <c r="AT9" i="45"/>
  <c r="AR9" i="45"/>
  <c r="AR8" i="45"/>
  <c r="AT8" i="45" s="1"/>
  <c r="P40" i="44"/>
  <c r="AS35" i="44"/>
  <c r="AR34" i="44"/>
  <c r="AT34" i="44" s="1"/>
  <c r="AT33" i="44"/>
  <c r="AR33" i="44"/>
  <c r="AT27" i="44"/>
  <c r="AR27" i="44"/>
  <c r="AR26" i="44"/>
  <c r="AT26" i="44" s="1"/>
  <c r="AR20" i="44"/>
  <c r="AT20" i="44" s="1"/>
  <c r="AT19" i="44"/>
  <c r="AR19" i="44"/>
  <c r="AT13" i="44"/>
  <c r="AR13" i="44"/>
  <c r="AR12" i="44"/>
  <c r="AT12" i="44" s="1"/>
  <c r="AR35" i="44"/>
  <c r="P39" i="43"/>
  <c r="AS34" i="43"/>
  <c r="AT29" i="43"/>
  <c r="AR29" i="43"/>
  <c r="AR28" i="43"/>
  <c r="AT28" i="43" s="1"/>
  <c r="AR27" i="43"/>
  <c r="AT27" i="43" s="1"/>
  <c r="AR22" i="43"/>
  <c r="AT22" i="43" s="1"/>
  <c r="AR21" i="43"/>
  <c r="AT21" i="43" s="1"/>
  <c r="AR18" i="43"/>
  <c r="AT20" i="43" s="1"/>
  <c r="AR15" i="43"/>
  <c r="AT15" i="43" s="1"/>
  <c r="AR14" i="43"/>
  <c r="AT14" i="43" s="1"/>
  <c r="AT13" i="43"/>
  <c r="AR13" i="43"/>
  <c r="AR8" i="43"/>
  <c r="AT8" i="43" s="1"/>
  <c r="AT7" i="43"/>
  <c r="AR7" i="43"/>
  <c r="P40" i="42"/>
  <c r="AS35" i="42"/>
  <c r="AR30" i="42"/>
  <c r="AT30" i="42" s="1"/>
  <c r="AT23" i="42"/>
  <c r="AR23" i="42"/>
  <c r="AR16" i="42"/>
  <c r="AT16" i="42" s="1"/>
  <c r="AR9" i="42"/>
  <c r="AT9" i="42" s="1"/>
  <c r="P38" i="41"/>
  <c r="AS33" i="41"/>
  <c r="AR32" i="41"/>
  <c r="AT32" i="41" s="1"/>
  <c r="AR26" i="41"/>
  <c r="AT26" i="41" s="1"/>
  <c r="AR25" i="41"/>
  <c r="AT25" i="41" s="1"/>
  <c r="AR24" i="41"/>
  <c r="AT24" i="41" s="1"/>
  <c r="AR19" i="41"/>
  <c r="AT19" i="41" s="1"/>
  <c r="AR18" i="41"/>
  <c r="AT18" i="41" s="1"/>
  <c r="AR17" i="41"/>
  <c r="AT17" i="41" s="1"/>
  <c r="AR12" i="41"/>
  <c r="AT12" i="41" s="1"/>
  <c r="AR11" i="41"/>
  <c r="AT11" i="41" s="1"/>
  <c r="AR10" i="41"/>
  <c r="AT10" i="41" s="1"/>
  <c r="AR35" i="51" l="1"/>
  <c r="AR37" i="51" s="1"/>
  <c r="AR34" i="50"/>
  <c r="AR36" i="50" s="1"/>
  <c r="AR34" i="48"/>
  <c r="AR36" i="48" s="1"/>
  <c r="AR34" i="45"/>
  <c r="AR36" i="45" s="1"/>
  <c r="AR34" i="43"/>
  <c r="AR36" i="43" s="1"/>
  <c r="AR35" i="42"/>
  <c r="AR37" i="42" s="1"/>
  <c r="AR37" i="49"/>
  <c r="AT35" i="49"/>
  <c r="AT7" i="48"/>
  <c r="AR37" i="47"/>
  <c r="AT35" i="47"/>
  <c r="AR37" i="46"/>
  <c r="AT35" i="46"/>
  <c r="AT7" i="46"/>
  <c r="AR37" i="44"/>
  <c r="AT35" i="44"/>
  <c r="AR33" i="41"/>
  <c r="P40" i="40"/>
  <c r="AS35" i="40"/>
  <c r="AR34" i="40"/>
  <c r="AT34" i="40" s="1"/>
  <c r="AR33" i="40"/>
  <c r="AT33" i="40" s="1"/>
  <c r="AR30" i="40"/>
  <c r="AT30" i="40" s="1"/>
  <c r="AR29" i="40"/>
  <c r="AT29" i="40" s="1"/>
  <c r="AR28" i="40"/>
  <c r="AT28" i="40" s="1"/>
  <c r="AR27" i="40"/>
  <c r="AT27" i="40" s="1"/>
  <c r="AR26" i="40"/>
  <c r="AT26" i="40" s="1"/>
  <c r="AR23" i="40"/>
  <c r="AT23" i="40" s="1"/>
  <c r="AR22" i="40"/>
  <c r="AT22" i="40" s="1"/>
  <c r="AR21" i="40"/>
  <c r="AT21" i="40" s="1"/>
  <c r="AR20" i="40"/>
  <c r="AT20" i="40" s="1"/>
  <c r="AR19" i="40"/>
  <c r="AT19" i="40" s="1"/>
  <c r="AR16" i="40"/>
  <c r="AT16" i="40" s="1"/>
  <c r="AR15" i="40"/>
  <c r="AT15" i="40" s="1"/>
  <c r="AR14" i="40"/>
  <c r="AT14" i="40" s="1"/>
  <c r="AR13" i="40"/>
  <c r="AT13" i="40" s="1"/>
  <c r="AR12" i="40"/>
  <c r="AT12" i="40" s="1"/>
  <c r="AR9" i="40"/>
  <c r="AT9" i="40" s="1"/>
  <c r="AR8" i="40"/>
  <c r="AT8" i="40" s="1"/>
  <c r="AR7" i="40"/>
  <c r="AR35" i="40" s="1"/>
  <c r="AT35" i="51" l="1"/>
  <c r="AT34" i="50"/>
  <c r="AT34" i="48"/>
  <c r="AT34" i="45"/>
  <c r="AT34" i="43"/>
  <c r="AT35" i="42"/>
  <c r="AR35" i="41"/>
  <c r="AT33" i="41"/>
  <c r="AR37" i="40"/>
  <c r="AT7" i="40"/>
  <c r="AT35" i="40"/>
  <c r="AU40" i="23"/>
  <c r="AR31" i="23" l="1"/>
  <c r="AT31" i="23" s="1"/>
  <c r="AR17" i="23"/>
  <c r="AR16" i="23"/>
  <c r="AR15" i="23"/>
  <c r="P40" i="28" l="1"/>
  <c r="AS35" i="28"/>
  <c r="AR34" i="28"/>
  <c r="AT34" i="28" s="1"/>
  <c r="AR33" i="28"/>
  <c r="AT33" i="28" s="1"/>
  <c r="AR29" i="28"/>
  <c r="AT29" i="28" s="1"/>
  <c r="AR28" i="28"/>
  <c r="AT28" i="28" s="1"/>
  <c r="AR27" i="28"/>
  <c r="AT27" i="28" s="1"/>
  <c r="AR26" i="28"/>
  <c r="AT26" i="28" s="1"/>
  <c r="AR22" i="28"/>
  <c r="AT22" i="28" s="1"/>
  <c r="AR21" i="28"/>
  <c r="AT21" i="28" s="1"/>
  <c r="AR20" i="28"/>
  <c r="AT20" i="28" s="1"/>
  <c r="AR19" i="28"/>
  <c r="AT19" i="28" s="1"/>
  <c r="AR15" i="28"/>
  <c r="AT15" i="28" s="1"/>
  <c r="AR14" i="28"/>
  <c r="AT14" i="28" s="1"/>
  <c r="AR13" i="28"/>
  <c r="AT13" i="28" s="1"/>
  <c r="AR12" i="28"/>
  <c r="AT12" i="28" s="1"/>
  <c r="AR8" i="28"/>
  <c r="AT8" i="28" s="1"/>
  <c r="AR7" i="28"/>
  <c r="AT7" i="28" s="1"/>
  <c r="P40" i="27"/>
  <c r="AS35" i="27"/>
  <c r="AR26" i="27"/>
  <c r="AT26" i="27" s="1"/>
  <c r="AR25" i="27"/>
  <c r="AT25" i="27" s="1"/>
  <c r="AR24" i="27"/>
  <c r="AT24" i="27" s="1"/>
  <c r="AR23" i="27"/>
  <c r="AT23" i="27" s="1"/>
  <c r="AR22" i="27"/>
  <c r="AT22" i="27" s="1"/>
  <c r="AR19" i="27"/>
  <c r="AT19" i="27" s="1"/>
  <c r="AR18" i="27"/>
  <c r="AT18" i="27" s="1"/>
  <c r="AR17" i="27"/>
  <c r="AT17" i="27" s="1"/>
  <c r="AR16" i="27"/>
  <c r="AT16" i="27" s="1"/>
  <c r="AR15" i="27"/>
  <c r="AT15" i="27" s="1"/>
  <c r="AR10" i="27"/>
  <c r="AT10" i="27" s="1"/>
  <c r="AR9" i="27"/>
  <c r="AT9" i="27" s="1"/>
  <c r="AR8" i="27"/>
  <c r="AT8" i="27" s="1"/>
  <c r="AR5" i="27"/>
  <c r="AT5" i="27" s="1"/>
  <c r="AR4" i="27"/>
  <c r="P40" i="25"/>
  <c r="AS35" i="25"/>
  <c r="AR33" i="25"/>
  <c r="AT33" i="25" s="1"/>
  <c r="AR32" i="25"/>
  <c r="AT32" i="25" s="1"/>
  <c r="AR31" i="25"/>
  <c r="AT31" i="25" s="1"/>
  <c r="AR28" i="25"/>
  <c r="AT28" i="25" s="1"/>
  <c r="AR27" i="25"/>
  <c r="AT27" i="25" s="1"/>
  <c r="AR26" i="25"/>
  <c r="AT26" i="25" s="1"/>
  <c r="AR25" i="25"/>
  <c r="AT25" i="25" s="1"/>
  <c r="AR24" i="25"/>
  <c r="AT24" i="25" s="1"/>
  <c r="AR21" i="25"/>
  <c r="AT21" i="25" s="1"/>
  <c r="AR20" i="25"/>
  <c r="AT20" i="25" s="1"/>
  <c r="AR19" i="25"/>
  <c r="AT19" i="25" s="1"/>
  <c r="AR18" i="25"/>
  <c r="AT18" i="25" s="1"/>
  <c r="AR17" i="25"/>
  <c r="AT17" i="25" s="1"/>
  <c r="AR14" i="25"/>
  <c r="AT14" i="25" s="1"/>
  <c r="AR13" i="25"/>
  <c r="AT13" i="25" s="1"/>
  <c r="AR12" i="25"/>
  <c r="AT12" i="25" s="1"/>
  <c r="AR11" i="25"/>
  <c r="AT11" i="25" s="1"/>
  <c r="AR10" i="25"/>
  <c r="AT10" i="25" s="1"/>
  <c r="AR7" i="25"/>
  <c r="AT7" i="25" s="1"/>
  <c r="AR6" i="25"/>
  <c r="AT6" i="25" s="1"/>
  <c r="AR5" i="25"/>
  <c r="AT5" i="25" s="1"/>
  <c r="AR6" i="23"/>
  <c r="AT6" i="23" s="1"/>
  <c r="AR7" i="23"/>
  <c r="AT7" i="23" s="1"/>
  <c r="AR8" i="23"/>
  <c r="AT8" i="23" s="1"/>
  <c r="AR9" i="23"/>
  <c r="AT9" i="23" s="1"/>
  <c r="AR10" i="23"/>
  <c r="AT10" i="23" s="1"/>
  <c r="AR13" i="23"/>
  <c r="AT13" i="23" s="1"/>
  <c r="AR14" i="23"/>
  <c r="AT14" i="23" s="1"/>
  <c r="AT15" i="23"/>
  <c r="AT16" i="23"/>
  <c r="AT17" i="23"/>
  <c r="AR27" i="23"/>
  <c r="AT27" i="23" s="1"/>
  <c r="AR28" i="23"/>
  <c r="AT28" i="23" s="1"/>
  <c r="AR29" i="23"/>
  <c r="AT29" i="23" s="1"/>
  <c r="AR30" i="23"/>
  <c r="AT30" i="23" s="1"/>
  <c r="P40" i="23"/>
  <c r="AS35" i="23"/>
  <c r="AR4" i="22"/>
  <c r="AT4" i="22" s="1"/>
  <c r="AR5" i="22"/>
  <c r="AT5" i="22" s="1"/>
  <c r="AR6" i="22"/>
  <c r="AT6" i="22" s="1"/>
  <c r="P13" i="22"/>
  <c r="AS8" i="22"/>
  <c r="AR35" i="28" l="1"/>
  <c r="AT35" i="28" s="1"/>
  <c r="AR35" i="27"/>
  <c r="AR37" i="27" s="1"/>
  <c r="AR35" i="25"/>
  <c r="AT35" i="25" s="1"/>
  <c r="AR35" i="23"/>
  <c r="AT35" i="23" s="1"/>
  <c r="AT4" i="27"/>
  <c r="AR8" i="22"/>
  <c r="AR10" i="22" s="1"/>
  <c r="AR37" i="28" l="1"/>
  <c r="AR37" i="23"/>
  <c r="AT35" i="27"/>
  <c r="AR37" i="25"/>
  <c r="AT8" i="22"/>
</calcChain>
</file>

<file path=xl/sharedStrings.xml><?xml version="1.0" encoding="utf-8"?>
<sst xmlns="http://schemas.openxmlformats.org/spreadsheetml/2006/main" count="1757" uniqueCount="78">
  <si>
    <t>Date</t>
  </si>
  <si>
    <t>%</t>
  </si>
  <si>
    <t>Prénom/Nom de l'assuré</t>
  </si>
  <si>
    <t>Comparaison état réel/étal prévu</t>
  </si>
  <si>
    <t>Remarque</t>
  </si>
  <si>
    <t>Diff.</t>
  </si>
  <si>
    <t>Mois</t>
  </si>
  <si>
    <t>Etat réel</t>
  </si>
  <si>
    <t>Etat prévu</t>
  </si>
  <si>
    <t>Prénom / Nom</t>
  </si>
  <si>
    <t>Taux de précence</t>
  </si>
  <si>
    <t>07h30-07h45</t>
  </si>
  <si>
    <t>07h45-08h00</t>
  </si>
  <si>
    <t>08h00-08h15</t>
  </si>
  <si>
    <t>08h15-08h30</t>
  </si>
  <si>
    <t>08h30-08h45</t>
  </si>
  <si>
    <t>08h45-09h00</t>
  </si>
  <si>
    <t>09h00-09h15</t>
  </si>
  <si>
    <t>09h15-09h30</t>
  </si>
  <si>
    <t>09h30-09h45</t>
  </si>
  <si>
    <t>09h45-10h00</t>
  </si>
  <si>
    <t>10h00-10h15</t>
  </si>
  <si>
    <t>10h15-10h30</t>
  </si>
  <si>
    <t>10h30-10h45</t>
  </si>
  <si>
    <t>10h45-11h00</t>
  </si>
  <si>
    <t>11h00-11h15</t>
  </si>
  <si>
    <t>11h15-11h30</t>
  </si>
  <si>
    <t>11h30-11h45</t>
  </si>
  <si>
    <t>11h45-12h00</t>
  </si>
  <si>
    <t>12h00-12h15</t>
  </si>
  <si>
    <t>12h15-12h30</t>
  </si>
  <si>
    <t>12h30-12h45</t>
  </si>
  <si>
    <t>12h45-13h00</t>
  </si>
  <si>
    <t>13h00-13h15</t>
  </si>
  <si>
    <t>13h15-13h30</t>
  </si>
  <si>
    <t>13h30-13h45</t>
  </si>
  <si>
    <t>13h45-14h00</t>
  </si>
  <si>
    <t>14h00-14h15</t>
  </si>
  <si>
    <t>14h15-14h30</t>
  </si>
  <si>
    <t>14h30-14h45</t>
  </si>
  <si>
    <t>14h45-15h00</t>
  </si>
  <si>
    <t>15h00-15h15</t>
  </si>
  <si>
    <t>15h15-15h30</t>
  </si>
  <si>
    <t>15h30-15h45</t>
  </si>
  <si>
    <t>15h45-16h00</t>
  </si>
  <si>
    <t>16h00-16h15</t>
  </si>
  <si>
    <t>16h15-16h30</t>
  </si>
  <si>
    <t>16h30-16h45</t>
  </si>
  <si>
    <t>16h45-17h00</t>
  </si>
  <si>
    <t>Week-end</t>
  </si>
  <si>
    <t>Mis dans GTP par DoVi</t>
  </si>
  <si>
    <t>Contrôle de présence MR</t>
  </si>
  <si>
    <t>mettre un x pour la présence réelle</t>
  </si>
  <si>
    <t>Jour férié</t>
  </si>
  <si>
    <t>17h00-07h30</t>
  </si>
  <si>
    <t>Présence 
internat</t>
  </si>
  <si>
    <t>Fermeture du Centre</t>
  </si>
  <si>
    <t>Fermeture du Centre : 
Vacances d'automne</t>
  </si>
  <si>
    <t xml:space="preserve">Fermeture du Centre : 
Vacances de Noël </t>
  </si>
  <si>
    <t>oui</t>
  </si>
  <si>
    <t>Début de la mesure MR, Malade sa maman a appelé</t>
  </si>
  <si>
    <t>Malade</t>
  </si>
  <si>
    <t>Absent</t>
  </si>
  <si>
    <t>x</t>
  </si>
  <si>
    <t>R</t>
  </si>
  <si>
    <t>Téléphone de la maman, Nicolas ne sera pas la car rdv psy</t>
  </si>
  <si>
    <t>Téléphone de la maman pour dire que son fils est malade</t>
  </si>
  <si>
    <t>absent</t>
  </si>
  <si>
    <t>absent, ne répond pas au téléphone</t>
  </si>
  <si>
    <t>Fev 24</t>
  </si>
  <si>
    <t>Mar 24</t>
  </si>
  <si>
    <t>Avr 24</t>
  </si>
  <si>
    <t>May 24</t>
  </si>
  <si>
    <t>Juin 24</t>
  </si>
  <si>
    <t>Juillet 24</t>
  </si>
  <si>
    <t>Août 24</t>
  </si>
  <si>
    <t>Oct 24</t>
  </si>
  <si>
    <t>Dec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</si>
</sst>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16" x14ac:knownFonts="1">
    <font>
      <sz val="10"/>
      <name val="Verdana"/>
    </font>
    <font>
      <b/>
      <sz val="10"/>
      <name val="Verdana"/>
      <family val="2"/>
    </font>
    <font>
      <u/>
      <sz val="10"/>
      <name val="Verdana"/>
      <family val="2"/>
    </font>
    <font>
      <b/>
      <u/>
      <sz val="11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0"/>
      <color rgb="FFFF0000"/>
      <name val="Verdana"/>
      <family val="2"/>
    </font>
    <font>
      <b/>
      <u/>
      <sz val="9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sz val="10"/>
      <color rgb="FF00B050"/>
      <name val="Verdana"/>
      <family val="2"/>
    </font>
    <font>
      <b/>
      <sz val="10"/>
      <name val="Arial"/>
      <family val="2"/>
    </font>
    <font>
      <b/>
      <sz val="10"/>
      <color rgb="FF00B05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Border="1"/>
    <xf numFmtId="2" fontId="0" fillId="0" borderId="0" xfId="0" applyNumberFormat="1" applyBorder="1" applyAlignment="1">
      <alignment textRotation="90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NumberFormat="1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8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64" fontId="8" fillId="0" borderId="0" xfId="0" applyNumberFormat="1" applyFont="1" applyFill="1" applyAlignment="1">
      <alignment horizontal="left"/>
    </xf>
    <xf numFmtId="164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4" fillId="0" borderId="1" xfId="0" applyNumberFormat="1" applyFont="1" applyBorder="1" applyAlignment="1">
      <alignment horizontal="center" vertical="center" textRotation="90"/>
    </xf>
    <xf numFmtId="2" fontId="4" fillId="0" borderId="1" xfId="0" applyNumberFormat="1" applyFont="1" applyBorder="1" applyAlignment="1">
      <alignment horizontal="center" vertical="center" textRotation="90" wrapText="1"/>
    </xf>
    <xf numFmtId="0" fontId="0" fillId="0" borderId="1" xfId="0" applyBorder="1"/>
    <xf numFmtId="2" fontId="2" fillId="0" borderId="0" xfId="0" applyNumberFormat="1" applyFont="1" applyFill="1" applyAlignment="1">
      <alignment horizontal="center" vertical="center"/>
    </xf>
    <xf numFmtId="165" fontId="7" fillId="0" borderId="0" xfId="0" applyNumberFormat="1" applyFont="1" applyFill="1" applyAlignment="1">
      <alignment horizontal="right" vertical="center"/>
    </xf>
    <xf numFmtId="2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8" fillId="0" borderId="0" xfId="0" applyFont="1" applyFill="1" applyAlignment="1">
      <alignment horizontal="left"/>
    </xf>
    <xf numFmtId="0" fontId="13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2" fontId="11" fillId="7" borderId="1" xfId="0" applyNumberFormat="1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0" fillId="3" borderId="1" xfId="0" applyFill="1" applyBorder="1"/>
    <xf numFmtId="0" fontId="13" fillId="7" borderId="1" xfId="0" applyFont="1" applyFill="1" applyBorder="1" applyAlignment="1">
      <alignment horizontal="center"/>
    </xf>
    <xf numFmtId="0" fontId="0" fillId="6" borderId="1" xfId="0" applyFill="1" applyBorder="1"/>
    <xf numFmtId="2" fontId="4" fillId="6" borderId="1" xfId="0" applyNumberFormat="1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wrapText="1"/>
    </xf>
    <xf numFmtId="2" fontId="0" fillId="0" borderId="1" xfId="0" applyNumberFormat="1" applyBorder="1" applyAlignment="1">
      <alignment horizontal="center" textRotation="90"/>
    </xf>
    <xf numFmtId="164" fontId="4" fillId="0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7" borderId="1" xfId="0" applyFill="1" applyBorder="1"/>
    <xf numFmtId="164" fontId="4" fillId="7" borderId="1" xfId="0" applyNumberFormat="1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/>
    </xf>
    <xf numFmtId="0" fontId="0" fillId="8" borderId="0" xfId="0" applyFill="1" applyBorder="1"/>
    <xf numFmtId="2" fontId="0" fillId="8" borderId="0" xfId="0" applyNumberFormat="1" applyFill="1" applyBorder="1" applyAlignment="1">
      <alignment textRotation="90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/>
    </xf>
    <xf numFmtId="0" fontId="15" fillId="0" borderId="1" xfId="0" applyFont="1" applyFill="1" applyBorder="1" applyAlignment="1">
      <alignment horizontal="left" vertical="center" wrapText="1"/>
    </xf>
    <xf numFmtId="0" fontId="13" fillId="6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0" fillId="0" borderId="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 vertical="center" textRotation="90"/>
    </xf>
    <xf numFmtId="0" fontId="0" fillId="4" borderId="1" xfId="0" applyFill="1" applyBorder="1"/>
    <xf numFmtId="0" fontId="11" fillId="4" borderId="1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17" fontId="1" fillId="2" borderId="0" xfId="0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9" fillId="0" borderId="0" xfId="0" applyFont="1" applyAlignment="1">
      <alignment horizontal="center"/>
    </xf>
    <xf numFmtId="17" fontId="9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</cellXfs>
  <cellStyles count="1"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'Janvier 2023 (2)'!$AQ$4:$AQ$34</c:f>
              <c:numCache>
                <c:formatCode>dd/mm/yy;@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'Janvier 2023 (2)'!$AR$4:$AR$34</c:f>
              <c:numCache>
                <c:formatCode>0.00</c:formatCode>
                <c:ptCount val="31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A-4D54-BFC1-FF274A5374EF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'Janvier 2023 (2)'!$AT$4:$AT$34</c:f>
              <c:numCache>
                <c:formatCode>0.00</c:formatCode>
                <c:ptCount val="31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1A-4D54-BFC1-FF274A537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'May 2024'!$AQ$4:$AQ$34</c:f>
              <c:numCache>
                <c:formatCode>dd/mm/yy;@</c:formatCode>
                <c:ptCount val="31"/>
                <c:pt idx="0">
                  <c:v>45413</c:v>
                </c:pt>
                <c:pt idx="1">
                  <c:v>45414</c:v>
                </c:pt>
                <c:pt idx="2">
                  <c:v>45415</c:v>
                </c:pt>
                <c:pt idx="3">
                  <c:v>45416</c:v>
                </c:pt>
                <c:pt idx="4">
                  <c:v>45417</c:v>
                </c:pt>
                <c:pt idx="5">
                  <c:v>45418</c:v>
                </c:pt>
                <c:pt idx="6">
                  <c:v>45419</c:v>
                </c:pt>
                <c:pt idx="7">
                  <c:v>45420</c:v>
                </c:pt>
                <c:pt idx="8">
                  <c:v>45421</c:v>
                </c:pt>
                <c:pt idx="9">
                  <c:v>45422</c:v>
                </c:pt>
                <c:pt idx="10">
                  <c:v>45423</c:v>
                </c:pt>
                <c:pt idx="11">
                  <c:v>45424</c:v>
                </c:pt>
                <c:pt idx="12">
                  <c:v>45425</c:v>
                </c:pt>
                <c:pt idx="13">
                  <c:v>45426</c:v>
                </c:pt>
                <c:pt idx="14">
                  <c:v>45427</c:v>
                </c:pt>
                <c:pt idx="15">
                  <c:v>45428</c:v>
                </c:pt>
                <c:pt idx="16">
                  <c:v>45429</c:v>
                </c:pt>
                <c:pt idx="17">
                  <c:v>45430</c:v>
                </c:pt>
                <c:pt idx="18">
                  <c:v>45431</c:v>
                </c:pt>
                <c:pt idx="19">
                  <c:v>45432</c:v>
                </c:pt>
                <c:pt idx="20">
                  <c:v>45433</c:v>
                </c:pt>
                <c:pt idx="21">
                  <c:v>45434</c:v>
                </c:pt>
                <c:pt idx="22">
                  <c:v>45435</c:v>
                </c:pt>
                <c:pt idx="23">
                  <c:v>45436</c:v>
                </c:pt>
                <c:pt idx="24">
                  <c:v>45437</c:v>
                </c:pt>
                <c:pt idx="25">
                  <c:v>45438</c:v>
                </c:pt>
                <c:pt idx="26">
                  <c:v>45439</c:v>
                </c:pt>
                <c:pt idx="27">
                  <c:v>45440</c:v>
                </c:pt>
                <c:pt idx="28">
                  <c:v>45441</c:v>
                </c:pt>
                <c:pt idx="29">
                  <c:v>45442</c:v>
                </c:pt>
                <c:pt idx="30">
                  <c:v>45443</c:v>
                </c:pt>
              </c:numCache>
            </c:numRef>
          </c:cat>
          <c:val>
            <c:numRef>
              <c:f>'May 2024'!$AR$4:$AR$34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5-49E3-B4F9-165C5816C8F4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'May 2024'!$AT$4:$AT$34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5-49E3-B4F9-165C5816C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'Juin 2024'!$AQ$4:$AQ$33</c:f>
              <c:numCache>
                <c:formatCode>dd/mm/yy;@</c:formatCode>
                <c:ptCount val="30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</c:numCache>
            </c:numRef>
          </c:cat>
          <c:val>
            <c:numRef>
              <c:f>'Juin 2024'!$AR$4:$AR$33</c:f>
              <c:numCache>
                <c:formatCode>0.00</c:formatCode>
                <c:ptCount val="30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8-48B5-A33E-D1F122AD2632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'Juin 2024'!$AT$4:$AT$33</c:f>
              <c:numCache>
                <c:formatCode>0.00</c:formatCode>
                <c:ptCount val="30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E8-48B5-A33E-D1F122AD2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'Juillet 2024'!$AQ$4:$AQ$34</c:f>
              <c:numCache>
                <c:formatCode>dd/mm/yy;@</c:formatCode>
                <c:ptCount val="31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</c:numCache>
            </c:numRef>
          </c:cat>
          <c:val>
            <c:numRef>
              <c:f>'Juillet 2024'!$AR$4:$AR$34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7-4BC8-B68F-BCF56F577B16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'Juillet 2024'!$AT$4:$AT$34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37-4BC8-B68F-BCF56F577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'Août 2024'!$AQ$4:$AQ$34</c:f>
              <c:numCache>
                <c:formatCode>dd/mm/yy;@</c:formatCode>
                <c:ptCount val="31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</c:numCache>
            </c:numRef>
          </c:cat>
          <c:val>
            <c:numRef>
              <c:f>'Août 2024'!$AR$4:$AR$34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A-4EB7-ADEA-CECA57205417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'Août 2024'!$AT$4:$AT$34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A-4EB7-ADEA-CECA57205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'Septembre 2024'!$AQ$4:$AQ$33</c:f>
              <c:numCache>
                <c:formatCode>dd/mm/yy;@</c:formatCode>
                <c:ptCount val="30"/>
                <c:pt idx="0">
                  <c:v>45536</c:v>
                </c:pt>
                <c:pt idx="1">
                  <c:v>45537</c:v>
                </c:pt>
                <c:pt idx="2">
                  <c:v>45538</c:v>
                </c:pt>
                <c:pt idx="3">
                  <c:v>45539</c:v>
                </c:pt>
                <c:pt idx="4">
                  <c:v>45540</c:v>
                </c:pt>
                <c:pt idx="5">
                  <c:v>45541</c:v>
                </c:pt>
                <c:pt idx="6">
                  <c:v>45542</c:v>
                </c:pt>
                <c:pt idx="7">
                  <c:v>45543</c:v>
                </c:pt>
                <c:pt idx="8">
                  <c:v>45544</c:v>
                </c:pt>
                <c:pt idx="9">
                  <c:v>45545</c:v>
                </c:pt>
                <c:pt idx="10">
                  <c:v>45546</c:v>
                </c:pt>
                <c:pt idx="11">
                  <c:v>45547</c:v>
                </c:pt>
                <c:pt idx="12">
                  <c:v>45548</c:v>
                </c:pt>
                <c:pt idx="13">
                  <c:v>45549</c:v>
                </c:pt>
                <c:pt idx="14">
                  <c:v>45550</c:v>
                </c:pt>
                <c:pt idx="15">
                  <c:v>45551</c:v>
                </c:pt>
                <c:pt idx="16">
                  <c:v>45552</c:v>
                </c:pt>
                <c:pt idx="17">
                  <c:v>45553</c:v>
                </c:pt>
                <c:pt idx="18">
                  <c:v>45554</c:v>
                </c:pt>
                <c:pt idx="19">
                  <c:v>45555</c:v>
                </c:pt>
                <c:pt idx="20">
                  <c:v>45556</c:v>
                </c:pt>
                <c:pt idx="21">
                  <c:v>45557</c:v>
                </c:pt>
                <c:pt idx="22">
                  <c:v>45558</c:v>
                </c:pt>
                <c:pt idx="23">
                  <c:v>45559</c:v>
                </c:pt>
                <c:pt idx="24">
                  <c:v>45560</c:v>
                </c:pt>
                <c:pt idx="25">
                  <c:v>45561</c:v>
                </c:pt>
                <c:pt idx="26">
                  <c:v>45562</c:v>
                </c:pt>
                <c:pt idx="27">
                  <c:v>45563</c:v>
                </c:pt>
                <c:pt idx="28">
                  <c:v>45564</c:v>
                </c:pt>
                <c:pt idx="29">
                  <c:v>45565</c:v>
                </c:pt>
              </c:numCache>
            </c:numRef>
          </c:cat>
          <c:val>
            <c:numRef>
              <c:f>'Septembre 2024'!$AR$4:$AR$33</c:f>
              <c:numCache>
                <c:formatCode>0.00</c:formatCode>
                <c:ptCount val="3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5-417F-BC8F-79EB1E182380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'Septembre 2024'!$AT$4:$AT$33</c:f>
              <c:numCache>
                <c:formatCode>0.00</c:formatCode>
                <c:ptCount val="3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B5-417F-BC8F-79EB1E182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'Octobre 2024'!$AQ$4:$AQ$34</c:f>
              <c:numCache>
                <c:formatCode>dd/mm/yy;@</c:formatCode>
                <c:ptCount val="31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</c:numCache>
            </c:numRef>
          </c:cat>
          <c:val>
            <c:numRef>
              <c:f>'Octobre 2024'!$AR$4:$AR$34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6-41A4-B1A8-BB8F749FC09B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'Octobre 2024'!$AT$4:$AT$34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26-41A4-B1A8-BB8F749FC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'Novembre 2024'!$AQ$4:$AQ$33</c:f>
              <c:numCache>
                <c:formatCode>dd/mm/yy;@</c:formatCode>
                <c:ptCount val="30"/>
                <c:pt idx="0">
                  <c:v>45597</c:v>
                </c:pt>
                <c:pt idx="1">
                  <c:v>45598</c:v>
                </c:pt>
                <c:pt idx="2">
                  <c:v>45599</c:v>
                </c:pt>
                <c:pt idx="3">
                  <c:v>45600</c:v>
                </c:pt>
                <c:pt idx="4">
                  <c:v>45601</c:v>
                </c:pt>
                <c:pt idx="5">
                  <c:v>45602</c:v>
                </c:pt>
                <c:pt idx="6">
                  <c:v>45603</c:v>
                </c:pt>
                <c:pt idx="7">
                  <c:v>45604</c:v>
                </c:pt>
                <c:pt idx="8">
                  <c:v>45605</c:v>
                </c:pt>
                <c:pt idx="9">
                  <c:v>45606</c:v>
                </c:pt>
                <c:pt idx="10">
                  <c:v>45607</c:v>
                </c:pt>
                <c:pt idx="11">
                  <c:v>45608</c:v>
                </c:pt>
                <c:pt idx="12">
                  <c:v>45609</c:v>
                </c:pt>
                <c:pt idx="13">
                  <c:v>45610</c:v>
                </c:pt>
                <c:pt idx="14">
                  <c:v>45611</c:v>
                </c:pt>
                <c:pt idx="15">
                  <c:v>45612</c:v>
                </c:pt>
                <c:pt idx="16">
                  <c:v>45613</c:v>
                </c:pt>
                <c:pt idx="17">
                  <c:v>45614</c:v>
                </c:pt>
                <c:pt idx="18">
                  <c:v>45615</c:v>
                </c:pt>
                <c:pt idx="19">
                  <c:v>45616</c:v>
                </c:pt>
                <c:pt idx="20">
                  <c:v>45617</c:v>
                </c:pt>
                <c:pt idx="21">
                  <c:v>45618</c:v>
                </c:pt>
                <c:pt idx="22">
                  <c:v>45619</c:v>
                </c:pt>
                <c:pt idx="23">
                  <c:v>45620</c:v>
                </c:pt>
                <c:pt idx="24">
                  <c:v>45621</c:v>
                </c:pt>
                <c:pt idx="25">
                  <c:v>45622</c:v>
                </c:pt>
                <c:pt idx="26">
                  <c:v>45623</c:v>
                </c:pt>
                <c:pt idx="27">
                  <c:v>45624</c:v>
                </c:pt>
                <c:pt idx="28">
                  <c:v>45625</c:v>
                </c:pt>
                <c:pt idx="29">
                  <c:v>45626</c:v>
                </c:pt>
              </c:numCache>
            </c:numRef>
          </c:cat>
          <c:val>
            <c:numRef>
              <c:f>'Novembre 2024'!$AR$4:$AR$33</c:f>
              <c:numCache>
                <c:formatCode>0.00</c:formatCode>
                <c:ptCount val="30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6-4F73-96C0-862BDD6217F0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'Novembre 2024'!$AT$4:$AT$33</c:f>
              <c:numCache>
                <c:formatCode>0.00</c:formatCode>
                <c:ptCount val="30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6-4F73-96C0-862BDD621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'Décembre 2024'!$AQ$4:$AQ$34</c:f>
              <c:numCache>
                <c:formatCode>dd/mm/yy;@</c:formatCode>
                <c:ptCount val="31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  <c:pt idx="30">
                  <c:v>45657</c:v>
                </c:pt>
              </c:numCache>
            </c:numRef>
          </c:cat>
          <c:val>
            <c:numRef>
              <c:f>'Décembre 2024'!$AR$4:$AR$34</c:f>
              <c:numCache>
                <c:formatCode>0.00</c:formatCode>
                <c:ptCount val="3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5-49C2-8F8C-513DA3973318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'Décembre 2024'!$AT$4:$AT$34</c:f>
              <c:numCache>
                <c:formatCode>0.00</c:formatCode>
                <c:ptCount val="3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45-49C2-8F8C-513DA3973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'Septembre 2022'!$AQ$4:$AQ$7</c:f>
              <c:numCache>
                <c:formatCode>dd/mm/yy;@</c:formatCode>
                <c:ptCount val="4"/>
                <c:pt idx="0">
                  <c:v>44832</c:v>
                </c:pt>
                <c:pt idx="1">
                  <c:v>44833</c:v>
                </c:pt>
                <c:pt idx="2">
                  <c:v>44834</c:v>
                </c:pt>
              </c:numCache>
            </c:numRef>
          </c:cat>
          <c:val>
            <c:numRef>
              <c:f>'Septembre 2022'!$AR$4:$AR$7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F-4125-98E0-C4F845B067BE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'Septembre 2022'!$AT$4:$AT$7</c:f>
              <c:numCache>
                <c:formatCode>0.00</c:formatCode>
                <c:ptCount val="4"/>
                <c:pt idx="0">
                  <c:v>4.25</c:v>
                </c:pt>
                <c:pt idx="1">
                  <c:v>8.5</c:v>
                </c:pt>
                <c:pt idx="2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F-4125-98E0-C4F845B06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'Octobre 2022'!$AQ$4:$AQ$34</c:f>
              <c:numCache>
                <c:formatCode>dd/mm/yy;@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'Octobre 2022'!$AR$4:$AR$34</c:f>
              <c:numCache>
                <c:formatCode>0.00</c:formatCode>
                <c:ptCount val="31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4.25</c:v>
                </c:pt>
                <c:pt idx="11">
                  <c:v>4</c:v>
                </c:pt>
                <c:pt idx="12">
                  <c:v>8.25</c:v>
                </c:pt>
                <c:pt idx="13">
                  <c:v>4.25</c:v>
                </c:pt>
                <c:pt idx="23">
                  <c:v>0</c:v>
                </c:pt>
                <c:pt idx="24">
                  <c:v>0</c:v>
                </c:pt>
                <c:pt idx="25">
                  <c:v>2.5</c:v>
                </c:pt>
                <c:pt idx="26">
                  <c:v>8.25</c:v>
                </c:pt>
                <c:pt idx="27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D-4F4C-9657-10558A7B946C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'Octobre 2022'!$AT$4:$AT$34</c:f>
              <c:numCache>
                <c:formatCode>0.00</c:formatCode>
                <c:ptCount val="31"/>
                <c:pt idx="2">
                  <c:v>4</c:v>
                </c:pt>
                <c:pt idx="3">
                  <c:v>4.25</c:v>
                </c:pt>
                <c:pt idx="4">
                  <c:v>4</c:v>
                </c:pt>
                <c:pt idx="5">
                  <c:v>8.25</c:v>
                </c:pt>
                <c:pt idx="6">
                  <c:v>4.25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23">
                  <c:v>4</c:v>
                </c:pt>
                <c:pt idx="24">
                  <c:v>4.25</c:v>
                </c:pt>
                <c:pt idx="25">
                  <c:v>1.5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BD-4F4C-9657-10558A7B9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'Novembre 2022'!$AQ$4:$AQ$34</c:f>
              <c:numCache>
                <c:formatCode>dd/mm/yy;@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'Novembre 2022'!$AR$4:$AR$34</c:f>
              <c:numCache>
                <c:formatCode>0.00</c:formatCode>
                <c:ptCount val="31"/>
                <c:pt idx="1">
                  <c:v>4</c:v>
                </c:pt>
                <c:pt idx="2">
                  <c:v>8.25</c:v>
                </c:pt>
                <c:pt idx="3">
                  <c:v>4.25</c:v>
                </c:pt>
                <c:pt idx="6">
                  <c:v>4</c:v>
                </c:pt>
                <c:pt idx="7">
                  <c:v>4.25</c:v>
                </c:pt>
                <c:pt idx="8">
                  <c:v>4</c:v>
                </c:pt>
                <c:pt idx="9">
                  <c:v>8.25</c:v>
                </c:pt>
                <c:pt idx="10">
                  <c:v>4.25</c:v>
                </c:pt>
                <c:pt idx="13">
                  <c:v>4</c:v>
                </c:pt>
                <c:pt idx="14">
                  <c:v>4.25</c:v>
                </c:pt>
                <c:pt idx="15">
                  <c:v>4</c:v>
                </c:pt>
                <c:pt idx="16">
                  <c:v>8.25</c:v>
                </c:pt>
                <c:pt idx="17">
                  <c:v>4.25</c:v>
                </c:pt>
                <c:pt idx="20">
                  <c:v>4</c:v>
                </c:pt>
                <c:pt idx="21">
                  <c:v>4.25</c:v>
                </c:pt>
                <c:pt idx="22">
                  <c:v>4</c:v>
                </c:pt>
                <c:pt idx="23">
                  <c:v>8.25</c:v>
                </c:pt>
                <c:pt idx="24">
                  <c:v>4.25</c:v>
                </c:pt>
                <c:pt idx="27">
                  <c:v>4</c:v>
                </c:pt>
                <c:pt idx="28">
                  <c:v>4.25</c:v>
                </c:pt>
                <c:pt idx="2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D-41DF-967D-60F8799EEA40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'Novembre 2022'!$AT$4:$AT$34</c:f>
              <c:numCache>
                <c:formatCode>0.00</c:formatCode>
                <c:ptCount val="3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D-41DF-967D-60F8799EE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'Décembre 2022'!$AQ$4:$AQ$34</c:f>
              <c:numCache>
                <c:formatCode>dd/mm/yy;@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'Décembre 2022'!$AR$4:$AR$34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F-483A-A6C1-F0EF2ACC5BA5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'Décembre 2022'!$AT$4:$AT$34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F-483A-A6C1-F0EF2ACC5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'Janvier 2024'!$AQ$4:$AQ$34</c:f>
              <c:numCache>
                <c:formatCode>dd/mm/yy;@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'Janvier 2024'!$AR$4:$AR$34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5-450C-862F-AE7C486DAFA2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'Janvier 2024'!$AT$4:$AT$34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B5-450C-862F-AE7C486DA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'Février 2024'!$AQ$4:$AQ$32</c:f>
              <c:numCache>
                <c:formatCode>dd/mm/yy;@</c:formatCode>
                <c:ptCount val="29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'Février 2024'!$AR$4:$AR$32</c:f>
              <c:numCache>
                <c:formatCode>0.00</c:formatCode>
                <c:ptCount val="29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1-4019-8307-B48B6FD0ECC3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'Février 2024'!$AT$4:$AT$32</c:f>
              <c:numCache>
                <c:formatCode>0.00</c:formatCode>
                <c:ptCount val="29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11-4019-8307-B48B6FD0E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  <c:max val="45351"/>
          <c:min val="45323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'Mars 2024'!$AQ$4:$AQ$34</c:f>
              <c:numCache>
                <c:formatCode>dd/mm/yy;@</c:formatCode>
                <c:ptCount val="31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</c:numCache>
            </c:numRef>
          </c:cat>
          <c:val>
            <c:numRef>
              <c:f>'Mars 2024'!$AR$4:$AR$34</c:f>
              <c:numCache>
                <c:formatCode>0.00</c:formatCode>
                <c:ptCount val="31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6-40FB-ABC3-60B4227E6A64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'Mars 2024'!$AT$4:$AT$34</c:f>
              <c:numCache>
                <c:formatCode>0.00</c:formatCode>
                <c:ptCount val="31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6-40FB-ABC3-60B4227E6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'Avril 2024'!$AQ$4:$AQ$33</c:f>
              <c:numCache>
                <c:formatCode>dd/mm/yy;@</c:formatCode>
                <c:ptCount val="30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</c:numCache>
            </c:numRef>
          </c:cat>
          <c:val>
            <c:numRef>
              <c:f>'Avril 2024'!$AR$4:$AR$33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6-4D77-BB02-D41F9C8993C7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'Avril 2024'!$AT$4:$AT$33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6-4D77-BB02-D41F9C899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46</xdr:col>
      <xdr:colOff>2247900</xdr:colOff>
      <xdr:row>51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46</xdr:col>
      <xdr:colOff>2247900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46</xdr:col>
      <xdr:colOff>2247900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46</xdr:col>
      <xdr:colOff>2247900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47</xdr:col>
      <xdr:colOff>0</xdr:colOff>
      <xdr:row>76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opLeftCell="A9" zoomScaleNormal="100" workbookViewId="0">
      <selection activeCell="AX11" sqref="AX11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44927</v>
      </c>
      <c r="AB1" s="100"/>
      <c r="AC1" s="100"/>
      <c r="AD1" s="100"/>
      <c r="AE1" s="100"/>
      <c r="AM1" s="79"/>
      <c r="AN1" s="79"/>
      <c r="AO1" s="79"/>
      <c r="AP1" s="79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70">
        <v>44927</v>
      </c>
      <c r="AR4" s="56"/>
      <c r="AS4" s="57"/>
      <c r="AT4" s="58"/>
      <c r="AU4" s="42" t="s">
        <v>49</v>
      </c>
    </row>
    <row r="5" spans="1:49" ht="12.7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61"/>
      <c r="S5" s="61"/>
      <c r="T5" s="61"/>
      <c r="U5" s="61"/>
      <c r="V5" s="61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72"/>
      <c r="AN5" s="59"/>
      <c r="AO5" s="5"/>
      <c r="AP5" s="5"/>
      <c r="AQ5" s="67">
        <v>44928</v>
      </c>
      <c r="AR5" s="37"/>
      <c r="AS5" s="38"/>
      <c r="AT5" s="39"/>
      <c r="AU5" s="93" t="s">
        <v>58</v>
      </c>
    </row>
    <row r="6" spans="1:49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1"/>
      <c r="S6" s="61"/>
      <c r="T6" s="61"/>
      <c r="U6" s="61"/>
      <c r="V6" s="61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72"/>
      <c r="AN6" s="60"/>
      <c r="AO6" s="5"/>
      <c r="AP6" s="5"/>
      <c r="AQ6" s="67">
        <v>44929</v>
      </c>
      <c r="AR6" s="37"/>
      <c r="AS6" s="38"/>
      <c r="AT6" s="39"/>
      <c r="AU6" s="94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48"/>
      <c r="S7" s="48"/>
      <c r="T7" s="48"/>
      <c r="U7" s="48"/>
      <c r="V7" s="62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44930</v>
      </c>
      <c r="AR7" s="52">
        <f t="shared" ref="AR7:AR34" si="0">COUNTIF(A7:AL7,"x")/4</f>
        <v>0</v>
      </c>
      <c r="AS7" s="34"/>
      <c r="AT7" s="54">
        <f t="shared" ref="AT7:AT34" si="1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48"/>
      <c r="S8" s="48"/>
      <c r="T8" s="48"/>
      <c r="U8" s="48"/>
      <c r="V8" s="48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44931</v>
      </c>
      <c r="AR8" s="52">
        <f t="shared" si="0"/>
        <v>0</v>
      </c>
      <c r="AS8" s="34"/>
      <c r="AT8" s="54">
        <f t="shared" si="1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48"/>
      <c r="S9" s="48"/>
      <c r="T9" s="48"/>
      <c r="U9" s="48"/>
      <c r="V9" s="48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44932</v>
      </c>
      <c r="AR9" s="52">
        <f t="shared" si="0"/>
        <v>0</v>
      </c>
      <c r="AS9" s="34"/>
      <c r="AT9" s="54">
        <f t="shared" si="1"/>
        <v>0</v>
      </c>
      <c r="AU9" s="55"/>
    </row>
    <row r="10" spans="1:49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72"/>
      <c r="AN10" s="61"/>
      <c r="AO10" s="5"/>
      <c r="AP10" s="5"/>
      <c r="AQ10" s="70">
        <v>44933</v>
      </c>
      <c r="AR10" s="56"/>
      <c r="AS10" s="57"/>
      <c r="AT10" s="58"/>
      <c r="AU10" s="42" t="s">
        <v>49</v>
      </c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2"/>
      <c r="AN11" s="69"/>
      <c r="AO11" s="5"/>
      <c r="AP11" s="5"/>
      <c r="AQ11" s="70">
        <v>44934</v>
      </c>
      <c r="AR11" s="56"/>
      <c r="AS11" s="57"/>
      <c r="AT11" s="58"/>
      <c r="AU11" s="42" t="s">
        <v>49</v>
      </c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48"/>
      <c r="S12" s="48"/>
      <c r="T12" s="48"/>
      <c r="U12" s="48"/>
      <c r="V12" s="48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44935</v>
      </c>
      <c r="AR12" s="52">
        <f t="shared" si="0"/>
        <v>0</v>
      </c>
      <c r="AS12" s="34"/>
      <c r="AT12" s="54">
        <f t="shared" si="1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48"/>
      <c r="S13" s="48"/>
      <c r="T13" s="48"/>
      <c r="U13" s="48"/>
      <c r="V13" s="48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44936</v>
      </c>
      <c r="AR13" s="52">
        <f t="shared" si="0"/>
        <v>0</v>
      </c>
      <c r="AS13" s="34"/>
      <c r="AT13" s="54">
        <f t="shared" si="1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48"/>
      <c r="S14" s="48"/>
      <c r="T14" s="48"/>
      <c r="U14" s="48"/>
      <c r="V14" s="48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44937</v>
      </c>
      <c r="AR14" s="52">
        <f t="shared" si="0"/>
        <v>0</v>
      </c>
      <c r="AS14" s="34"/>
      <c r="AT14" s="54">
        <f t="shared" si="1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48"/>
      <c r="S15" s="48"/>
      <c r="T15" s="48"/>
      <c r="U15" s="48"/>
      <c r="V15" s="48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44938</v>
      </c>
      <c r="AR15" s="52">
        <f t="shared" si="0"/>
        <v>0</v>
      </c>
      <c r="AS15" s="34"/>
      <c r="AT15" s="54">
        <f t="shared" si="1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48"/>
      <c r="S16" s="48"/>
      <c r="T16" s="48"/>
      <c r="U16" s="48"/>
      <c r="V16" s="48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44939</v>
      </c>
      <c r="AR16" s="52">
        <f t="shared" si="0"/>
        <v>0</v>
      </c>
      <c r="AS16" s="34"/>
      <c r="AT16" s="54">
        <f t="shared" si="1"/>
        <v>0</v>
      </c>
      <c r="AU16" s="55"/>
    </row>
    <row r="17" spans="1:4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2"/>
      <c r="AN17" s="61"/>
      <c r="AO17" s="5"/>
      <c r="AP17" s="5"/>
      <c r="AQ17" s="70">
        <v>44940</v>
      </c>
      <c r="AR17" s="56"/>
      <c r="AS17" s="57"/>
      <c r="AT17" s="58"/>
      <c r="AU17" s="42" t="s">
        <v>49</v>
      </c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61"/>
      <c r="AO18" s="5"/>
      <c r="AP18" s="5"/>
      <c r="AQ18" s="70">
        <v>44941</v>
      </c>
      <c r="AR18" s="56"/>
      <c r="AS18" s="57"/>
      <c r="AT18" s="58"/>
      <c r="AU18" s="42" t="s">
        <v>49</v>
      </c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48"/>
      <c r="S19" s="48"/>
      <c r="T19" s="48"/>
      <c r="U19" s="48"/>
      <c r="V19" s="48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44942</v>
      </c>
      <c r="AR19" s="52">
        <f t="shared" si="0"/>
        <v>0</v>
      </c>
      <c r="AS19" s="34"/>
      <c r="AT19" s="54">
        <f t="shared" si="1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48"/>
      <c r="S20" s="48"/>
      <c r="T20" s="48"/>
      <c r="U20" s="48"/>
      <c r="V20" s="48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44943</v>
      </c>
      <c r="AR20" s="52">
        <f t="shared" si="0"/>
        <v>0</v>
      </c>
      <c r="AS20" s="34"/>
      <c r="AT20" s="54">
        <f t="shared" si="1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48"/>
      <c r="S21" s="48"/>
      <c r="T21" s="48"/>
      <c r="U21" s="48"/>
      <c r="V21" s="48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44944</v>
      </c>
      <c r="AR21" s="52">
        <f t="shared" si="0"/>
        <v>0</v>
      </c>
      <c r="AS21" s="34"/>
      <c r="AT21" s="54">
        <f t="shared" si="1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48"/>
      <c r="S22" s="48"/>
      <c r="T22" s="48"/>
      <c r="U22" s="48"/>
      <c r="V22" s="48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44945</v>
      </c>
      <c r="AR22" s="52">
        <f t="shared" si="0"/>
        <v>0</v>
      </c>
      <c r="AS22" s="34"/>
      <c r="AT22" s="54">
        <f t="shared" si="1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48"/>
      <c r="S23" s="48"/>
      <c r="T23" s="48"/>
      <c r="U23" s="48"/>
      <c r="V23" s="48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44946</v>
      </c>
      <c r="AR23" s="52">
        <f t="shared" si="0"/>
        <v>0</v>
      </c>
      <c r="AS23" s="34"/>
      <c r="AT23" s="54">
        <f t="shared" si="1"/>
        <v>0</v>
      </c>
      <c r="AU23" s="55"/>
    </row>
    <row r="24" spans="1:4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72"/>
      <c r="AN24" s="61"/>
      <c r="AO24" s="5"/>
      <c r="AP24" s="5"/>
      <c r="AQ24" s="70">
        <v>44947</v>
      </c>
      <c r="AR24" s="56"/>
      <c r="AS24" s="57"/>
      <c r="AT24" s="58"/>
      <c r="AU24" s="42" t="s">
        <v>49</v>
      </c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9"/>
      <c r="AO25" s="5"/>
      <c r="AP25" s="5"/>
      <c r="AQ25" s="70">
        <v>44948</v>
      </c>
      <c r="AR25" s="56"/>
      <c r="AS25" s="57"/>
      <c r="AT25" s="58"/>
      <c r="AU25" s="42" t="s">
        <v>49</v>
      </c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48"/>
      <c r="S26" s="48"/>
      <c r="T26" s="48"/>
      <c r="U26" s="48"/>
      <c r="V26" s="48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44949</v>
      </c>
      <c r="AR26" s="52">
        <f t="shared" si="0"/>
        <v>0</v>
      </c>
      <c r="AS26" s="34"/>
      <c r="AT26" s="54">
        <f t="shared" si="1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48"/>
      <c r="S27" s="48"/>
      <c r="T27" s="48"/>
      <c r="U27" s="48"/>
      <c r="V27" s="48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44950</v>
      </c>
      <c r="AR27" s="52">
        <f t="shared" si="0"/>
        <v>0</v>
      </c>
      <c r="AS27" s="34"/>
      <c r="AT27" s="54">
        <f t="shared" si="1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48"/>
      <c r="S28" s="48"/>
      <c r="T28" s="48"/>
      <c r="U28" s="48"/>
      <c r="V28" s="48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44951</v>
      </c>
      <c r="AR28" s="52">
        <f t="shared" si="0"/>
        <v>0</v>
      </c>
      <c r="AS28" s="34"/>
      <c r="AT28" s="54">
        <f t="shared" si="1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48"/>
      <c r="S29" s="48"/>
      <c r="T29" s="48"/>
      <c r="U29" s="48"/>
      <c r="V29" s="48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44952</v>
      </c>
      <c r="AR29" s="52">
        <f t="shared" si="0"/>
        <v>0</v>
      </c>
      <c r="AS29" s="34"/>
      <c r="AT29" s="54">
        <f t="shared" si="1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48"/>
      <c r="S30" s="48"/>
      <c r="T30" s="48"/>
      <c r="U30" s="48"/>
      <c r="V30" s="48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44953</v>
      </c>
      <c r="AR30" s="52">
        <f t="shared" si="0"/>
        <v>0</v>
      </c>
      <c r="AS30" s="34"/>
      <c r="AT30" s="54">
        <f t="shared" si="1"/>
        <v>0</v>
      </c>
      <c r="AU30" s="55"/>
    </row>
    <row r="31" spans="1:47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2"/>
      <c r="AN31" s="61"/>
      <c r="AO31" s="5"/>
      <c r="AP31" s="5"/>
      <c r="AQ31" s="70">
        <v>44954</v>
      </c>
      <c r="AR31" s="56"/>
      <c r="AS31" s="57"/>
      <c r="AT31" s="58"/>
      <c r="AU31" s="42" t="s">
        <v>49</v>
      </c>
    </row>
    <row r="32" spans="1:47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72"/>
      <c r="AN32" s="69"/>
      <c r="AO32" s="5"/>
      <c r="AP32" s="5"/>
      <c r="AQ32" s="70">
        <v>44955</v>
      </c>
      <c r="AR32" s="56"/>
      <c r="AS32" s="57"/>
      <c r="AT32" s="58"/>
      <c r="AU32" s="42" t="s">
        <v>49</v>
      </c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48"/>
      <c r="S33" s="48"/>
      <c r="T33" s="48"/>
      <c r="U33" s="48"/>
      <c r="V33" s="48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44956</v>
      </c>
      <c r="AR33" s="52">
        <f t="shared" si="0"/>
        <v>0</v>
      </c>
      <c r="AS33" s="34"/>
      <c r="AT33" s="54">
        <f t="shared" si="1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48"/>
      <c r="S34" s="48"/>
      <c r="T34" s="48"/>
      <c r="U34" s="48"/>
      <c r="V34" s="48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44957</v>
      </c>
      <c r="AR34" s="52">
        <f t="shared" si="0"/>
        <v>0</v>
      </c>
      <c r="AS34" s="34"/>
      <c r="AT34" s="54">
        <f t="shared" si="1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95">
        <f>AA1</f>
        <v>44927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7">
    <mergeCell ref="AR2:AT2"/>
    <mergeCell ref="AU5:AU6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opLeftCell="A37" zoomScaleNormal="100" workbookViewId="0">
      <selection activeCell="AX29" sqref="AX29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 t="s">
        <v>72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45413</v>
      </c>
      <c r="AR4" s="52">
        <f t="shared" ref="AR4:AR6" si="0">COUNTIF(A4:AL4,"x")/4</f>
        <v>0</v>
      </c>
      <c r="AS4" s="34"/>
      <c r="AT4" s="54">
        <f t="shared" ref="AT4:AT6" si="1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45414</v>
      </c>
      <c r="AR5" s="52">
        <f t="shared" si="0"/>
        <v>0</v>
      </c>
      <c r="AS5" s="34"/>
      <c r="AT5" s="54">
        <f t="shared" si="1"/>
        <v>0</v>
      </c>
      <c r="AU5" s="81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45415</v>
      </c>
      <c r="AR6" s="52">
        <f t="shared" si="0"/>
        <v>0</v>
      </c>
      <c r="AS6" s="34"/>
      <c r="AT6" s="54">
        <f t="shared" si="1"/>
        <v>0</v>
      </c>
      <c r="AU6" s="82"/>
    </row>
    <row r="7" spans="1:49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1"/>
      <c r="S7" s="61"/>
      <c r="T7" s="61"/>
      <c r="U7" s="61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72"/>
      <c r="AN7" s="69"/>
      <c r="AO7" s="5"/>
      <c r="AP7" s="5"/>
      <c r="AQ7" s="70">
        <v>45416</v>
      </c>
      <c r="AR7" s="56"/>
      <c r="AS7" s="57"/>
      <c r="AT7" s="58"/>
      <c r="AU7" s="83" t="s">
        <v>49</v>
      </c>
    </row>
    <row r="8" spans="1:49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72"/>
      <c r="AN8" s="61"/>
      <c r="AO8" s="5"/>
      <c r="AP8" s="5"/>
      <c r="AQ8" s="70">
        <v>45417</v>
      </c>
      <c r="AR8" s="56"/>
      <c r="AS8" s="57"/>
      <c r="AT8" s="58"/>
      <c r="AU8" s="83" t="s">
        <v>49</v>
      </c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45418</v>
      </c>
      <c r="AR9" s="52">
        <f t="shared" ref="AR9:AR11" si="2">COUNTIF(A9:AL9,"x")/4</f>
        <v>0</v>
      </c>
      <c r="AS9" s="34"/>
      <c r="AT9" s="54">
        <f t="shared" ref="AT9:AT11" si="3">AS9-AR9</f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45419</v>
      </c>
      <c r="AR10" s="52">
        <f t="shared" si="2"/>
        <v>0</v>
      </c>
      <c r="AS10" s="34"/>
      <c r="AT10" s="54">
        <f t="shared" si="3"/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45420</v>
      </c>
      <c r="AR11" s="52">
        <f t="shared" si="2"/>
        <v>0</v>
      </c>
      <c r="AS11" s="34"/>
      <c r="AT11" s="54">
        <f t="shared" si="3"/>
        <v>0</v>
      </c>
      <c r="AU11" s="55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45421</v>
      </c>
      <c r="AR12" s="52">
        <f t="shared" ref="AR12:AR34" si="4">COUNTIF(A12:AL12,"x")/4</f>
        <v>0</v>
      </c>
      <c r="AS12" s="34"/>
      <c r="AT12" s="54">
        <f t="shared" ref="AT12:AT34" si="5">AS12-AR12</f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45422</v>
      </c>
      <c r="AR13" s="52">
        <f t="shared" si="4"/>
        <v>0</v>
      </c>
      <c r="AS13" s="34"/>
      <c r="AT13" s="54">
        <f t="shared" si="5"/>
        <v>0</v>
      </c>
      <c r="AU13" s="55"/>
    </row>
    <row r="14" spans="1:49" x14ac:dyDescent="0.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72"/>
      <c r="AN14" s="69"/>
      <c r="AO14" s="5"/>
      <c r="AP14" s="5"/>
      <c r="AQ14" s="70">
        <v>45423</v>
      </c>
      <c r="AR14" s="56"/>
      <c r="AS14" s="57"/>
      <c r="AT14" s="58"/>
      <c r="AU14" s="83" t="s">
        <v>49</v>
      </c>
    </row>
    <row r="15" spans="1:49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72"/>
      <c r="AN15" s="69"/>
      <c r="AO15" s="5"/>
      <c r="AP15" s="5"/>
      <c r="AQ15" s="70">
        <v>45424</v>
      </c>
      <c r="AR15" s="56"/>
      <c r="AS15" s="57"/>
      <c r="AT15" s="58"/>
      <c r="AU15" s="83" t="s">
        <v>49</v>
      </c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45425</v>
      </c>
      <c r="AR16" s="52">
        <f t="shared" ref="AR16:AR18" si="6">COUNTIF(A16:AL16,"x")/4</f>
        <v>0</v>
      </c>
      <c r="AS16" s="34"/>
      <c r="AT16" s="54">
        <f t="shared" ref="AT16:AT18" si="7">AS16-AR16</f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45426</v>
      </c>
      <c r="AR17" s="52">
        <f t="shared" si="6"/>
        <v>0</v>
      </c>
      <c r="AS17" s="34"/>
      <c r="AT17" s="54">
        <f t="shared" si="7"/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"/>
      <c r="AN18" s="51"/>
      <c r="AO18" s="5"/>
      <c r="AP18" s="5"/>
      <c r="AQ18" s="66">
        <v>45427</v>
      </c>
      <c r="AR18" s="52">
        <f t="shared" si="6"/>
        <v>0</v>
      </c>
      <c r="AS18" s="34"/>
      <c r="AT18" s="54">
        <f t="shared" si="7"/>
        <v>0</v>
      </c>
      <c r="AU18" s="55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45428</v>
      </c>
      <c r="AR19" s="52">
        <f t="shared" si="4"/>
        <v>0</v>
      </c>
      <c r="AS19" s="34"/>
      <c r="AT19" s="54">
        <f t="shared" si="5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45429</v>
      </c>
      <c r="AR20" s="52">
        <f t="shared" si="4"/>
        <v>0</v>
      </c>
      <c r="AS20" s="34"/>
      <c r="AT20" s="54">
        <f t="shared" si="5"/>
        <v>0</v>
      </c>
      <c r="AU20" s="55"/>
    </row>
    <row r="21" spans="1:47" ht="12.75" customHeight="1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72"/>
      <c r="AN21" s="69"/>
      <c r="AO21" s="5"/>
      <c r="AP21" s="5"/>
      <c r="AQ21" s="70">
        <v>45430</v>
      </c>
      <c r="AR21" s="56"/>
      <c r="AS21" s="57"/>
      <c r="AT21" s="58"/>
      <c r="AU21" s="83" t="s">
        <v>49</v>
      </c>
    </row>
    <row r="22" spans="1:47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72"/>
      <c r="AN22" s="69"/>
      <c r="AO22" s="5"/>
      <c r="AP22" s="5"/>
      <c r="AQ22" s="70">
        <v>45431</v>
      </c>
      <c r="AR22" s="56"/>
      <c r="AS22" s="57"/>
      <c r="AT22" s="58"/>
      <c r="AU22" s="83" t="s">
        <v>49</v>
      </c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45432</v>
      </c>
      <c r="AR23" s="52">
        <f t="shared" ref="AR23:AR25" si="8">COUNTIF(A23:AL23,"x")/4</f>
        <v>0</v>
      </c>
      <c r="AS23" s="34"/>
      <c r="AT23" s="54">
        <f t="shared" ref="AT23:AT25" si="9">AS23-AR23</f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45433</v>
      </c>
      <c r="AR24" s="52">
        <f t="shared" si="8"/>
        <v>0</v>
      </c>
      <c r="AS24" s="34"/>
      <c r="AT24" s="54">
        <f t="shared" si="9"/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45434</v>
      </c>
      <c r="AR25" s="52">
        <f t="shared" si="8"/>
        <v>0</v>
      </c>
      <c r="AS25" s="34"/>
      <c r="AT25" s="54">
        <f t="shared" si="9"/>
        <v>0</v>
      </c>
      <c r="AU25" s="55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45435</v>
      </c>
      <c r="AR26" s="52">
        <f t="shared" si="4"/>
        <v>0</v>
      </c>
      <c r="AS26" s="34"/>
      <c r="AT26" s="54">
        <f t="shared" si="5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45436</v>
      </c>
      <c r="AR27" s="52">
        <f t="shared" si="4"/>
        <v>0</v>
      </c>
      <c r="AS27" s="34"/>
      <c r="AT27" s="54">
        <f t="shared" si="5"/>
        <v>0</v>
      </c>
      <c r="AU27" s="55"/>
    </row>
    <row r="28" spans="1:47" ht="12.75" customHeight="1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72"/>
      <c r="AN28" s="69"/>
      <c r="AO28" s="5"/>
      <c r="AP28" s="5"/>
      <c r="AQ28" s="70">
        <v>45437</v>
      </c>
      <c r="AR28" s="56"/>
      <c r="AS28" s="57"/>
      <c r="AT28" s="58"/>
      <c r="AU28" s="83" t="s">
        <v>49</v>
      </c>
    </row>
    <row r="29" spans="1:47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72"/>
      <c r="AN29" s="69"/>
      <c r="AO29" s="5"/>
      <c r="AP29" s="5"/>
      <c r="AQ29" s="70">
        <v>45438</v>
      </c>
      <c r="AR29" s="56"/>
      <c r="AS29" s="57"/>
      <c r="AT29" s="58"/>
      <c r="AU29" s="83" t="s">
        <v>49</v>
      </c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45439</v>
      </c>
      <c r="AR30" s="52">
        <f t="shared" ref="AR30:AR32" si="10">COUNTIF(A30:AL30,"x")/4</f>
        <v>0</v>
      </c>
      <c r="AS30" s="34"/>
      <c r="AT30" s="54">
        <f t="shared" ref="AT30:AT32" si="11">AS30-AR30</f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45440</v>
      </c>
      <c r="AR31" s="52">
        <f t="shared" si="10"/>
        <v>0</v>
      </c>
      <c r="AS31" s="34"/>
      <c r="AT31" s="54">
        <f t="shared" si="11"/>
        <v>0</v>
      </c>
      <c r="AU31" s="55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45441</v>
      </c>
      <c r="AR32" s="52">
        <f t="shared" si="10"/>
        <v>0</v>
      </c>
      <c r="AS32" s="34"/>
      <c r="AT32" s="54">
        <f t="shared" si="11"/>
        <v>0</v>
      </c>
      <c r="AU32" s="55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45442</v>
      </c>
      <c r="AR33" s="52">
        <f t="shared" si="4"/>
        <v>0</v>
      </c>
      <c r="AS33" s="34"/>
      <c r="AT33" s="54">
        <f t="shared" si="5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4"/>
      <c r="S34" s="84"/>
      <c r="T34" s="84"/>
      <c r="U34" s="84"/>
      <c r="V34" s="84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45443</v>
      </c>
      <c r="AR34" s="52">
        <f t="shared" si="4"/>
        <v>0</v>
      </c>
      <c r="AS34" s="34"/>
      <c r="AT34" s="54">
        <f t="shared" si="5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95" t="str">
        <f>AA1</f>
        <v>May 24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39"/>
  <sheetViews>
    <sheetView topLeftCell="A40" zoomScaleNormal="100" workbookViewId="0">
      <selection activeCell="AY23" sqref="AY23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 t="s">
        <v>73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70">
        <v>45444</v>
      </c>
      <c r="AR4" s="56"/>
      <c r="AS4" s="57"/>
      <c r="AT4" s="58"/>
      <c r="AU4" s="83" t="s">
        <v>49</v>
      </c>
    </row>
    <row r="5" spans="1:49" ht="12.7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72"/>
      <c r="AN5" s="61"/>
      <c r="AO5" s="5"/>
      <c r="AP5" s="5"/>
      <c r="AQ5" s="70">
        <v>45445</v>
      </c>
      <c r="AR5" s="56"/>
      <c r="AS5" s="57"/>
      <c r="AT5" s="58"/>
      <c r="AU5" s="83" t="s">
        <v>49</v>
      </c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45446</v>
      </c>
      <c r="AR6" s="52">
        <f t="shared" ref="AR6:AR7" si="0">COUNTIF(A6:AL6,"x")/4</f>
        <v>0</v>
      </c>
      <c r="AS6" s="34"/>
      <c r="AT6" s="54">
        <f t="shared" ref="AT6:AT30" si="1">AS6-AR6</f>
        <v>0</v>
      </c>
      <c r="AU6" s="8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6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45447</v>
      </c>
      <c r="AR7" s="52">
        <f t="shared" si="0"/>
        <v>0</v>
      </c>
      <c r="AS7" s="34"/>
      <c r="AT7" s="54">
        <f t="shared" si="1"/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45448</v>
      </c>
      <c r="AR8" s="52">
        <f t="shared" ref="AR8:AR30" si="2">COUNTIF(A8:AL8,"x")/4</f>
        <v>0</v>
      </c>
      <c r="AS8" s="34"/>
      <c r="AT8" s="54">
        <f t="shared" si="1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45449</v>
      </c>
      <c r="AR9" s="52">
        <f t="shared" si="2"/>
        <v>0</v>
      </c>
      <c r="AS9" s="34"/>
      <c r="AT9" s="54">
        <f t="shared" si="1"/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45450</v>
      </c>
      <c r="AR10" s="52">
        <f t="shared" ref="AR10" si="3">COUNTIF(A10:AL10,"x")/4</f>
        <v>0</v>
      </c>
      <c r="AS10" s="34"/>
      <c r="AT10" s="54">
        <f t="shared" ref="AT10" si="4">AS10-AR10</f>
        <v>0</v>
      </c>
      <c r="AU10" s="55"/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2"/>
      <c r="AN11" s="69"/>
      <c r="AO11" s="5"/>
      <c r="AP11" s="5"/>
      <c r="AQ11" s="70">
        <v>45451</v>
      </c>
      <c r="AR11" s="56"/>
      <c r="AS11" s="57"/>
      <c r="AT11" s="58"/>
      <c r="AU11" s="83" t="s">
        <v>49</v>
      </c>
    </row>
    <row r="12" spans="1:49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72"/>
      <c r="AN12" s="69"/>
      <c r="AO12" s="5"/>
      <c r="AP12" s="5"/>
      <c r="AQ12" s="70">
        <v>45452</v>
      </c>
      <c r="AR12" s="56"/>
      <c r="AS12" s="57"/>
      <c r="AT12" s="58"/>
      <c r="AU12" s="83" t="s">
        <v>49</v>
      </c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45453</v>
      </c>
      <c r="AR13" s="52">
        <f t="shared" si="2"/>
        <v>0</v>
      </c>
      <c r="AS13" s="34"/>
      <c r="AT13" s="54">
        <f t="shared" si="1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45454</v>
      </c>
      <c r="AR14" s="52">
        <f t="shared" si="2"/>
        <v>0</v>
      </c>
      <c r="AS14" s="34"/>
      <c r="AT14" s="54">
        <f t="shared" si="1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45455</v>
      </c>
      <c r="AR15" s="52">
        <f t="shared" si="2"/>
        <v>0</v>
      </c>
      <c r="AS15" s="34"/>
      <c r="AT15" s="54">
        <f t="shared" si="1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45456</v>
      </c>
      <c r="AR16" s="52">
        <f t="shared" si="2"/>
        <v>0</v>
      </c>
      <c r="AS16" s="34"/>
      <c r="AT16" s="54">
        <f t="shared" si="1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45457</v>
      </c>
      <c r="AR17" s="52">
        <f t="shared" ref="AR17" si="5">COUNTIF(A17:AL17,"x")/4</f>
        <v>0</v>
      </c>
      <c r="AS17" s="34"/>
      <c r="AT17" s="54">
        <f t="shared" ref="AT17" si="6">AS17-AR17</f>
        <v>0</v>
      </c>
      <c r="AU17" s="55"/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51"/>
      <c r="AO18" s="5"/>
      <c r="AP18" s="5"/>
      <c r="AQ18" s="70">
        <v>45458</v>
      </c>
      <c r="AR18" s="56"/>
      <c r="AS18" s="57"/>
      <c r="AT18" s="58"/>
      <c r="AU18" s="83" t="s">
        <v>49</v>
      </c>
    </row>
    <row r="19" spans="1:4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72"/>
      <c r="AN19" s="68"/>
      <c r="AO19" s="5"/>
      <c r="AP19" s="5"/>
      <c r="AQ19" s="70">
        <v>45459</v>
      </c>
      <c r="AR19" s="56"/>
      <c r="AS19" s="57"/>
      <c r="AT19" s="58"/>
      <c r="AU19" s="83" t="s">
        <v>49</v>
      </c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45460</v>
      </c>
      <c r="AR20" s="52">
        <f t="shared" si="2"/>
        <v>0</v>
      </c>
      <c r="AS20" s="34"/>
      <c r="AT20" s="54">
        <f t="shared" si="1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45461</v>
      </c>
      <c r="AR21" s="52">
        <f t="shared" si="2"/>
        <v>0</v>
      </c>
      <c r="AS21" s="34"/>
      <c r="AT21" s="54">
        <f t="shared" si="1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45462</v>
      </c>
      <c r="AR22" s="52">
        <f t="shared" si="2"/>
        <v>0</v>
      </c>
      <c r="AS22" s="34"/>
      <c r="AT22" s="54">
        <f t="shared" si="1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45463</v>
      </c>
      <c r="AR23" s="52">
        <f t="shared" si="2"/>
        <v>0</v>
      </c>
      <c r="AS23" s="34"/>
      <c r="AT23" s="54">
        <f t="shared" si="1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45464</v>
      </c>
      <c r="AR24" s="52">
        <f t="shared" ref="AR24" si="7">COUNTIF(A24:AL24,"x")/4</f>
        <v>0</v>
      </c>
      <c r="AS24" s="34"/>
      <c r="AT24" s="54">
        <f t="shared" ref="AT24" si="8">AS24-AR24</f>
        <v>0</v>
      </c>
      <c r="AU24" s="55"/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8"/>
      <c r="AO25" s="5"/>
      <c r="AP25" s="5"/>
      <c r="AQ25" s="70">
        <v>45465</v>
      </c>
      <c r="AR25" s="56"/>
      <c r="AS25" s="57"/>
      <c r="AT25" s="58"/>
      <c r="AU25" s="83" t="s">
        <v>49</v>
      </c>
    </row>
    <row r="26" spans="1:47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72"/>
      <c r="AN26" s="68"/>
      <c r="AO26" s="5"/>
      <c r="AP26" s="5"/>
      <c r="AQ26" s="70">
        <v>45466</v>
      </c>
      <c r="AR26" s="56"/>
      <c r="AS26" s="57"/>
      <c r="AT26" s="58"/>
      <c r="AU26" s="83" t="s">
        <v>49</v>
      </c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45467</v>
      </c>
      <c r="AR27" s="52">
        <f t="shared" si="2"/>
        <v>0</v>
      </c>
      <c r="AS27" s="34"/>
      <c r="AT27" s="54">
        <f t="shared" si="1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45468</v>
      </c>
      <c r="AR28" s="52">
        <f t="shared" si="2"/>
        <v>0</v>
      </c>
      <c r="AS28" s="34"/>
      <c r="AT28" s="54">
        <f t="shared" si="1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45469</v>
      </c>
      <c r="AR29" s="52">
        <f t="shared" si="2"/>
        <v>0</v>
      </c>
      <c r="AS29" s="34"/>
      <c r="AT29" s="54">
        <f t="shared" si="1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45470</v>
      </c>
      <c r="AR30" s="52">
        <f t="shared" si="2"/>
        <v>0</v>
      </c>
      <c r="AS30" s="34"/>
      <c r="AT30" s="54">
        <f t="shared" si="1"/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45471</v>
      </c>
      <c r="AR31" s="52">
        <f t="shared" ref="AR31" si="9">COUNTIF(A31:AL31,"x")/4</f>
        <v>0</v>
      </c>
      <c r="AS31" s="34"/>
      <c r="AT31" s="54">
        <f t="shared" ref="AT31" si="10">AS31-AR31</f>
        <v>0</v>
      </c>
      <c r="AU31" s="55"/>
    </row>
    <row r="32" spans="1:47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72"/>
      <c r="AN32" s="69"/>
      <c r="AO32" s="5"/>
      <c r="AP32" s="5"/>
      <c r="AQ32" s="70">
        <v>45472</v>
      </c>
      <c r="AR32" s="56"/>
      <c r="AS32" s="57"/>
      <c r="AT32" s="58"/>
      <c r="AU32" s="83" t="s">
        <v>49</v>
      </c>
    </row>
    <row r="33" spans="1:47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72"/>
      <c r="AN33" s="69"/>
      <c r="AO33" s="5"/>
      <c r="AP33" s="5"/>
      <c r="AQ33" s="70">
        <v>45473</v>
      </c>
      <c r="AR33" s="56"/>
      <c r="AS33" s="57"/>
      <c r="AT33" s="58"/>
      <c r="AU33" s="83" t="s">
        <v>49</v>
      </c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22"/>
      <c r="AR34" s="32">
        <f>SUM(AR4:AR33)</f>
        <v>0</v>
      </c>
      <c r="AS34" s="32">
        <f>SUM(AS4:AS33)</f>
        <v>0</v>
      </c>
      <c r="AT34" s="32">
        <f>AS34-AR34</f>
        <v>0</v>
      </c>
      <c r="AU34" s="43"/>
    </row>
    <row r="35" spans="1:47" x14ac:dyDescent="0.2">
      <c r="AM35" s="6"/>
      <c r="AN35" s="6"/>
      <c r="AO35" s="6"/>
      <c r="AP35" s="6"/>
      <c r="AQ35" s="23"/>
      <c r="AR35" s="9"/>
      <c r="AS35" s="9"/>
      <c r="AT35" s="9"/>
      <c r="AU35" s="44"/>
    </row>
    <row r="36" spans="1:47" ht="14.25" x14ac:dyDescent="0.2">
      <c r="AM36" s="6"/>
      <c r="AN36" s="6"/>
      <c r="AO36" s="6"/>
      <c r="AP36" s="6"/>
      <c r="AQ36" s="24" t="s">
        <v>10</v>
      </c>
      <c r="AR36" s="33" t="e">
        <f>100/AS34*AR34</f>
        <v>#DIV/0!</v>
      </c>
      <c r="AS36" s="10" t="s">
        <v>1</v>
      </c>
      <c r="AT36" s="10"/>
      <c r="AU36" s="44"/>
    </row>
    <row r="37" spans="1:47" ht="14.25" x14ac:dyDescent="0.2">
      <c r="AQ37" s="25"/>
      <c r="AR37" s="11"/>
      <c r="AS37" s="12"/>
      <c r="AT37" s="12"/>
    </row>
    <row r="39" spans="1:47" x14ac:dyDescent="0.2">
      <c r="L39" s="18" t="s">
        <v>6</v>
      </c>
      <c r="P39" s="95" t="str">
        <f>AA1</f>
        <v>Juin 24</v>
      </c>
      <c r="Q39" s="96"/>
      <c r="R39" s="96"/>
      <c r="S39" s="96"/>
      <c r="T39" s="96"/>
      <c r="U39" s="7"/>
      <c r="V39" s="7"/>
      <c r="W39" s="8"/>
      <c r="X39" s="17"/>
      <c r="Y39" s="8"/>
      <c r="Z39" s="28"/>
      <c r="AQ39" s="8"/>
      <c r="AR39" s="17" t="s">
        <v>9</v>
      </c>
      <c r="AU39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zoomScaleNormal="100" workbookViewId="0">
      <selection activeCell="AU27" sqref="AU27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 t="s">
        <v>74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45474</v>
      </c>
      <c r="AR4" s="52">
        <f t="shared" ref="AR4:AR6" si="0">COUNTIF(A4:AL4,"x")/4</f>
        <v>0</v>
      </c>
      <c r="AS4" s="34"/>
      <c r="AT4" s="54">
        <f t="shared" ref="AT4:AT6" si="1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45475</v>
      </c>
      <c r="AR5" s="52">
        <f t="shared" si="0"/>
        <v>0</v>
      </c>
      <c r="AS5" s="34"/>
      <c r="AT5" s="54">
        <f t="shared" si="1"/>
        <v>0</v>
      </c>
      <c r="AU5" s="55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45476</v>
      </c>
      <c r="AR6" s="52">
        <f t="shared" si="0"/>
        <v>0</v>
      </c>
      <c r="AS6" s="34"/>
      <c r="AT6" s="54">
        <f t="shared" si="1"/>
        <v>0</v>
      </c>
      <c r="AU6" s="8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6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45477</v>
      </c>
      <c r="AR7" s="52">
        <f t="shared" ref="AR7:AR34" si="2">COUNTIF(A7:AL7,"x")/4</f>
        <v>0</v>
      </c>
      <c r="AS7" s="34"/>
      <c r="AT7" s="54">
        <f t="shared" ref="AT7:AT34" si="3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45478</v>
      </c>
      <c r="AR8" s="52">
        <f t="shared" si="2"/>
        <v>0</v>
      </c>
      <c r="AS8" s="34"/>
      <c r="AT8" s="54">
        <f t="shared" si="3"/>
        <v>0</v>
      </c>
      <c r="AU8" s="55"/>
    </row>
    <row r="9" spans="1:49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72"/>
      <c r="AN9" s="61"/>
      <c r="AO9" s="5"/>
      <c r="AP9" s="5"/>
      <c r="AQ9" s="70">
        <v>45479</v>
      </c>
      <c r="AR9" s="56"/>
      <c r="AS9" s="57"/>
      <c r="AT9" s="58"/>
      <c r="AU9" s="83" t="s">
        <v>49</v>
      </c>
    </row>
    <row r="10" spans="1:49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72"/>
      <c r="AN10" s="61"/>
      <c r="AO10" s="5"/>
      <c r="AP10" s="5"/>
      <c r="AQ10" s="70">
        <v>45480</v>
      </c>
      <c r="AR10" s="56"/>
      <c r="AS10" s="57"/>
      <c r="AT10" s="58"/>
      <c r="AU10" s="83" t="s">
        <v>49</v>
      </c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45481</v>
      </c>
      <c r="AR11" s="52">
        <f t="shared" si="2"/>
        <v>0</v>
      </c>
      <c r="AS11" s="34"/>
      <c r="AT11" s="54">
        <f t="shared" si="3"/>
        <v>0</v>
      </c>
      <c r="AU11" s="55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45482</v>
      </c>
      <c r="AR12" s="52">
        <f t="shared" si="2"/>
        <v>0</v>
      </c>
      <c r="AS12" s="34"/>
      <c r="AT12" s="54">
        <f t="shared" si="3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45483</v>
      </c>
      <c r="AR13" s="52">
        <f t="shared" si="2"/>
        <v>0</v>
      </c>
      <c r="AS13" s="34"/>
      <c r="AT13" s="54">
        <f t="shared" si="3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45484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45485</v>
      </c>
      <c r="AR15" s="52">
        <f t="shared" si="2"/>
        <v>0</v>
      </c>
      <c r="AS15" s="34"/>
      <c r="AT15" s="54">
        <f t="shared" si="3"/>
        <v>0</v>
      </c>
      <c r="AU15" s="55"/>
    </row>
    <row r="16" spans="1:49" x14ac:dyDescent="0.2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72"/>
      <c r="AN16" s="61"/>
      <c r="AO16" s="5"/>
      <c r="AP16" s="5"/>
      <c r="AQ16" s="70">
        <v>45486</v>
      </c>
      <c r="AR16" s="56"/>
      <c r="AS16" s="57"/>
      <c r="AT16" s="58"/>
      <c r="AU16" s="83" t="s">
        <v>49</v>
      </c>
    </row>
    <row r="17" spans="1:4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2"/>
      <c r="AN17" s="61"/>
      <c r="AO17" s="5"/>
      <c r="AP17" s="5"/>
      <c r="AQ17" s="70">
        <v>45487</v>
      </c>
      <c r="AR17" s="56"/>
      <c r="AS17" s="57"/>
      <c r="AT17" s="58"/>
      <c r="AU17" s="83" t="s">
        <v>49</v>
      </c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45488</v>
      </c>
      <c r="AR18" s="52">
        <f t="shared" si="2"/>
        <v>0</v>
      </c>
      <c r="AS18" s="34"/>
      <c r="AT18" s="54">
        <f t="shared" si="3"/>
        <v>0</v>
      </c>
      <c r="AU18" s="55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45489</v>
      </c>
      <c r="AR19" s="52">
        <f t="shared" si="2"/>
        <v>0</v>
      </c>
      <c r="AS19" s="34"/>
      <c r="AT19" s="54">
        <f t="shared" si="3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45490</v>
      </c>
      <c r="AR20" s="52">
        <f t="shared" si="2"/>
        <v>0</v>
      </c>
      <c r="AS20" s="34"/>
      <c r="AT20" s="54">
        <f t="shared" si="3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45491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45492</v>
      </c>
      <c r="AR22" s="52">
        <f t="shared" si="2"/>
        <v>0</v>
      </c>
      <c r="AS22" s="34"/>
      <c r="AT22" s="54">
        <f t="shared" si="3"/>
        <v>0</v>
      </c>
      <c r="AU22" s="55"/>
    </row>
    <row r="23" spans="1:47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72"/>
      <c r="AN23" s="61"/>
      <c r="AO23" s="5"/>
      <c r="AP23" s="5"/>
      <c r="AQ23" s="70">
        <v>45493</v>
      </c>
      <c r="AR23" s="56"/>
      <c r="AS23" s="57"/>
      <c r="AT23" s="58"/>
      <c r="AU23" s="83" t="s">
        <v>49</v>
      </c>
    </row>
    <row r="24" spans="1:4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72"/>
      <c r="AN24" s="61"/>
      <c r="AO24" s="5"/>
      <c r="AP24" s="5"/>
      <c r="AQ24" s="70">
        <v>45494</v>
      </c>
      <c r="AR24" s="56"/>
      <c r="AS24" s="57"/>
      <c r="AT24" s="58"/>
      <c r="AU24" s="83" t="s">
        <v>49</v>
      </c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45495</v>
      </c>
      <c r="AR25" s="52">
        <f t="shared" si="2"/>
        <v>0</v>
      </c>
      <c r="AS25" s="34"/>
      <c r="AT25" s="54">
        <f t="shared" si="3"/>
        <v>0</v>
      </c>
      <c r="AU25" s="55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45496</v>
      </c>
      <c r="AR26" s="52">
        <f t="shared" si="2"/>
        <v>0</v>
      </c>
      <c r="AS26" s="34"/>
      <c r="AT26" s="54">
        <f t="shared" si="3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45497</v>
      </c>
      <c r="AR27" s="52">
        <f t="shared" si="2"/>
        <v>0</v>
      </c>
      <c r="AS27" s="34"/>
      <c r="AT27" s="54">
        <f t="shared" si="3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45498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45499</v>
      </c>
      <c r="AR29" s="52">
        <f t="shared" si="2"/>
        <v>0</v>
      </c>
      <c r="AS29" s="34"/>
      <c r="AT29" s="54">
        <f t="shared" si="3"/>
        <v>0</v>
      </c>
      <c r="AU29" s="55"/>
    </row>
    <row r="30" spans="1:47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72"/>
      <c r="AN30" s="61"/>
      <c r="AO30" s="5"/>
      <c r="AP30" s="5"/>
      <c r="AQ30" s="70">
        <v>45500</v>
      </c>
      <c r="AR30" s="56"/>
      <c r="AS30" s="57"/>
      <c r="AT30" s="58"/>
      <c r="AU30" s="83" t="s">
        <v>49</v>
      </c>
    </row>
    <row r="31" spans="1:47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2"/>
      <c r="AN31" s="61"/>
      <c r="AO31" s="5"/>
      <c r="AP31" s="5"/>
      <c r="AQ31" s="70">
        <v>45501</v>
      </c>
      <c r="AR31" s="56"/>
      <c r="AS31" s="57"/>
      <c r="AT31" s="58"/>
      <c r="AU31" s="83" t="s">
        <v>49</v>
      </c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45502</v>
      </c>
      <c r="AR32" s="52">
        <f t="shared" si="2"/>
        <v>0</v>
      </c>
      <c r="AS32" s="34"/>
      <c r="AT32" s="54">
        <f t="shared" si="3"/>
        <v>0</v>
      </c>
      <c r="AU32" s="55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45503</v>
      </c>
      <c r="AR33" s="52">
        <f t="shared" si="2"/>
        <v>0</v>
      </c>
      <c r="AS33" s="34"/>
      <c r="AT33" s="54">
        <f t="shared" si="3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4"/>
      <c r="S34" s="84"/>
      <c r="T34" s="84"/>
      <c r="U34" s="84"/>
      <c r="V34" s="84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45504</v>
      </c>
      <c r="AR34" s="52">
        <f t="shared" si="2"/>
        <v>0</v>
      </c>
      <c r="AS34" s="34"/>
      <c r="AT34" s="54">
        <f t="shared" si="3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95" t="str">
        <f>AA1</f>
        <v>Juillet 24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zoomScaleNormal="100" workbookViewId="0">
      <selection activeCell="AE23" sqref="AE23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 t="s">
        <v>75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45505</v>
      </c>
      <c r="AR4" s="52">
        <f t="shared" ref="AR4:AR5" si="0">COUNTIF(A4:AL4,"x")/4</f>
        <v>0</v>
      </c>
      <c r="AS4" s="34"/>
      <c r="AT4" s="54">
        <f t="shared" ref="AT4:AT5" si="1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45506</v>
      </c>
      <c r="AR5" s="52">
        <f t="shared" si="0"/>
        <v>0</v>
      </c>
      <c r="AS5" s="34"/>
      <c r="AT5" s="54">
        <f t="shared" si="1"/>
        <v>0</v>
      </c>
      <c r="AU5" s="81"/>
    </row>
    <row r="6" spans="1:49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1"/>
      <c r="S6" s="61"/>
      <c r="T6" s="61"/>
      <c r="U6" s="61"/>
      <c r="V6" s="61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72"/>
      <c r="AN6" s="69"/>
      <c r="AO6" s="5"/>
      <c r="AP6" s="5"/>
      <c r="AQ6" s="70">
        <v>45507</v>
      </c>
      <c r="AR6" s="56"/>
      <c r="AS6" s="57"/>
      <c r="AT6" s="58"/>
      <c r="AU6" s="88" t="s">
        <v>49</v>
      </c>
    </row>
    <row r="7" spans="1:49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1"/>
      <c r="S7" s="61"/>
      <c r="T7" s="61"/>
      <c r="U7" s="61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72"/>
      <c r="AN7" s="69"/>
      <c r="AO7" s="5"/>
      <c r="AP7" s="5"/>
      <c r="AQ7" s="70">
        <v>45508</v>
      </c>
      <c r="AR7" s="56"/>
      <c r="AS7" s="57"/>
      <c r="AT7" s="58"/>
      <c r="AU7" s="83" t="s">
        <v>49</v>
      </c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45509</v>
      </c>
      <c r="AR8" s="52">
        <f t="shared" ref="AR8:AR11" si="2">COUNTIF(A8:AL8,"x")/4</f>
        <v>0</v>
      </c>
      <c r="AS8" s="34"/>
      <c r="AT8" s="54">
        <f t="shared" ref="AT8:AT11" si="3">AS8-AR8</f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45510</v>
      </c>
      <c r="AR9" s="52">
        <f t="shared" si="2"/>
        <v>0</v>
      </c>
      <c r="AS9" s="34"/>
      <c r="AT9" s="54">
        <f t="shared" si="3"/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45511</v>
      </c>
      <c r="AR10" s="52">
        <f t="shared" si="2"/>
        <v>0</v>
      </c>
      <c r="AS10" s="34"/>
      <c r="AT10" s="54">
        <f t="shared" si="3"/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45512</v>
      </c>
      <c r="AR11" s="52">
        <f t="shared" si="2"/>
        <v>0</v>
      </c>
      <c r="AS11" s="34"/>
      <c r="AT11" s="54">
        <f t="shared" si="3"/>
        <v>0</v>
      </c>
      <c r="AU11" s="55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45513</v>
      </c>
      <c r="AR12" s="52">
        <f t="shared" ref="AR12:AR33" si="4">COUNTIF(A12:AL12,"x")/4</f>
        <v>0</v>
      </c>
      <c r="AS12" s="34"/>
      <c r="AT12" s="54">
        <f t="shared" ref="AT12:AT33" si="5">AS12-AR12</f>
        <v>0</v>
      </c>
      <c r="AU12" s="55"/>
    </row>
    <row r="13" spans="1:49" x14ac:dyDescent="0.2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72"/>
      <c r="AN13" s="69"/>
      <c r="AO13" s="5"/>
      <c r="AP13" s="5"/>
      <c r="AQ13" s="70">
        <v>45514</v>
      </c>
      <c r="AR13" s="56"/>
      <c r="AS13" s="57"/>
      <c r="AT13" s="58"/>
      <c r="AU13" s="83" t="s">
        <v>49</v>
      </c>
    </row>
    <row r="14" spans="1:49" x14ac:dyDescent="0.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72"/>
      <c r="AN14" s="69"/>
      <c r="AO14" s="5"/>
      <c r="AP14" s="5"/>
      <c r="AQ14" s="70">
        <v>45515</v>
      </c>
      <c r="AR14" s="56"/>
      <c r="AS14" s="57"/>
      <c r="AT14" s="58"/>
      <c r="AU14" s="83" t="s">
        <v>49</v>
      </c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45516</v>
      </c>
      <c r="AR15" s="52">
        <f t="shared" ref="AR15:AR18" si="6">COUNTIF(A15:AL15,"x")/4</f>
        <v>0</v>
      </c>
      <c r="AS15" s="34"/>
      <c r="AT15" s="54">
        <f t="shared" ref="AT15:AT18" si="7">AS15-AR15</f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45517</v>
      </c>
      <c r="AR16" s="52">
        <f t="shared" si="6"/>
        <v>0</v>
      </c>
      <c r="AS16" s="34"/>
      <c r="AT16" s="54">
        <f t="shared" si="7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45518</v>
      </c>
      <c r="AR17" s="52">
        <f t="shared" si="6"/>
        <v>0</v>
      </c>
      <c r="AS17" s="34"/>
      <c r="AT17" s="54">
        <f t="shared" si="7"/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45519</v>
      </c>
      <c r="AR18" s="52">
        <f t="shared" si="6"/>
        <v>0</v>
      </c>
      <c r="AS18" s="34"/>
      <c r="AT18" s="54">
        <f t="shared" si="7"/>
        <v>0</v>
      </c>
      <c r="AU18" s="55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45520</v>
      </c>
      <c r="AR19" s="52">
        <f>COUNTIF(A19:AL19,"x")/4</f>
        <v>0</v>
      </c>
      <c r="AS19" s="34"/>
      <c r="AT19" s="54">
        <f t="shared" si="5"/>
        <v>0</v>
      </c>
      <c r="AU19" s="55"/>
    </row>
    <row r="20" spans="1:47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72"/>
      <c r="AN20" s="69"/>
      <c r="AO20" s="5"/>
      <c r="AP20" s="5"/>
      <c r="AQ20" s="70">
        <v>45521</v>
      </c>
      <c r="AR20" s="56"/>
      <c r="AS20" s="57"/>
      <c r="AT20" s="58"/>
      <c r="AU20" s="83" t="s">
        <v>49</v>
      </c>
    </row>
    <row r="21" spans="1:47" ht="12.75" customHeight="1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72"/>
      <c r="AN21" s="69"/>
      <c r="AO21" s="5"/>
      <c r="AP21" s="5"/>
      <c r="AQ21" s="70">
        <v>45522</v>
      </c>
      <c r="AR21" s="56"/>
      <c r="AS21" s="57"/>
      <c r="AT21" s="58"/>
      <c r="AU21" s="83" t="s">
        <v>49</v>
      </c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45523</v>
      </c>
      <c r="AR22" s="52">
        <f t="shared" ref="AR22:AR25" si="8">COUNTIF(A22:AL22,"x")/4</f>
        <v>0</v>
      </c>
      <c r="AS22" s="34"/>
      <c r="AT22" s="54">
        <f t="shared" ref="AT22:AT25" si="9">AS22-AR22</f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45524</v>
      </c>
      <c r="AR23" s="52">
        <f t="shared" si="8"/>
        <v>0</v>
      </c>
      <c r="AS23" s="34"/>
      <c r="AT23" s="54">
        <f t="shared" si="9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45525</v>
      </c>
      <c r="AR24" s="52">
        <f t="shared" si="8"/>
        <v>0</v>
      </c>
      <c r="AS24" s="34"/>
      <c r="AT24" s="54">
        <f t="shared" si="9"/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45526</v>
      </c>
      <c r="AR25" s="52">
        <f t="shared" si="8"/>
        <v>0</v>
      </c>
      <c r="AS25" s="34"/>
      <c r="AT25" s="54">
        <f t="shared" si="9"/>
        <v>0</v>
      </c>
      <c r="AU25" s="55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45527</v>
      </c>
      <c r="AR26" s="52">
        <f t="shared" si="4"/>
        <v>0</v>
      </c>
      <c r="AS26" s="34"/>
      <c r="AT26" s="54">
        <f t="shared" si="5"/>
        <v>0</v>
      </c>
      <c r="AU26" s="55"/>
    </row>
    <row r="27" spans="1:47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72"/>
      <c r="AN27" s="69"/>
      <c r="AO27" s="5"/>
      <c r="AP27" s="5"/>
      <c r="AQ27" s="70">
        <v>45528</v>
      </c>
      <c r="AR27" s="56"/>
      <c r="AS27" s="57"/>
      <c r="AT27" s="58"/>
      <c r="AU27" s="83" t="s">
        <v>49</v>
      </c>
    </row>
    <row r="28" spans="1:47" ht="12.75" customHeight="1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72"/>
      <c r="AN28" s="69"/>
      <c r="AO28" s="5"/>
      <c r="AP28" s="5"/>
      <c r="AQ28" s="70">
        <v>45529</v>
      </c>
      <c r="AR28" s="56"/>
      <c r="AS28" s="57"/>
      <c r="AT28" s="58"/>
      <c r="AU28" s="83" t="s">
        <v>49</v>
      </c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45530</v>
      </c>
      <c r="AR29" s="52">
        <f t="shared" ref="AR29:AR32" si="10">COUNTIF(A29:AL29,"x")/4</f>
        <v>0</v>
      </c>
      <c r="AS29" s="34"/>
      <c r="AT29" s="54">
        <f t="shared" ref="AT29:AT32" si="11">AS29-AR29</f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45531</v>
      </c>
      <c r="AR30" s="52">
        <f t="shared" si="10"/>
        <v>0</v>
      </c>
      <c r="AS30" s="34"/>
      <c r="AT30" s="54">
        <f t="shared" si="11"/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45532</v>
      </c>
      <c r="AR31" s="52">
        <f t="shared" si="10"/>
        <v>0</v>
      </c>
      <c r="AS31" s="34"/>
      <c r="AT31" s="54">
        <f t="shared" si="11"/>
        <v>0</v>
      </c>
      <c r="AU31" s="55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45533</v>
      </c>
      <c r="AR32" s="52">
        <f t="shared" si="10"/>
        <v>0</v>
      </c>
      <c r="AS32" s="34"/>
      <c r="AT32" s="54">
        <f t="shared" si="11"/>
        <v>0</v>
      </c>
      <c r="AU32" s="55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45534</v>
      </c>
      <c r="AR33" s="52">
        <f t="shared" si="4"/>
        <v>0</v>
      </c>
      <c r="AS33" s="34"/>
      <c r="AT33" s="54">
        <f t="shared" si="5"/>
        <v>0</v>
      </c>
      <c r="AU33" s="55"/>
    </row>
    <row r="34" spans="1:47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72"/>
      <c r="AN34" s="69"/>
      <c r="AO34" s="5"/>
      <c r="AP34" s="5"/>
      <c r="AQ34" s="70">
        <v>45535</v>
      </c>
      <c r="AR34" s="56"/>
      <c r="AS34" s="57"/>
      <c r="AT34" s="58"/>
      <c r="AU34" s="83" t="s">
        <v>49</v>
      </c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95" t="str">
        <f>AA1</f>
        <v>Août 24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39"/>
  <sheetViews>
    <sheetView zoomScaleNormal="100" workbookViewId="0">
      <selection activeCell="AY56" sqref="AY56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45536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70">
        <v>45536</v>
      </c>
      <c r="AR4" s="56"/>
      <c r="AS4" s="57"/>
      <c r="AT4" s="58"/>
      <c r="AU4" s="83" t="s">
        <v>49</v>
      </c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45537</v>
      </c>
      <c r="AR5" s="52">
        <f t="shared" ref="AR5:AR33" si="0">COUNTIF(A5:AL5,"x")/4</f>
        <v>0</v>
      </c>
      <c r="AS5" s="34"/>
      <c r="AT5" s="54">
        <f t="shared" ref="AT5:AT33" si="1">AS5-AR5</f>
        <v>0</v>
      </c>
      <c r="AU5" s="55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45538</v>
      </c>
      <c r="AR6" s="52">
        <f t="shared" si="0"/>
        <v>0</v>
      </c>
      <c r="AS6" s="34"/>
      <c r="AT6" s="54">
        <f t="shared" si="1"/>
        <v>0</v>
      </c>
      <c r="AU6" s="89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6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45539</v>
      </c>
      <c r="AR7" s="52">
        <f t="shared" si="0"/>
        <v>0</v>
      </c>
      <c r="AS7" s="34"/>
      <c r="AT7" s="54">
        <f t="shared" si="1"/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"/>
      <c r="AN8" s="51"/>
      <c r="AO8" s="5"/>
      <c r="AP8" s="5"/>
      <c r="AQ8" s="66">
        <v>45540</v>
      </c>
      <c r="AR8" s="52">
        <f t="shared" si="0"/>
        <v>0</v>
      </c>
      <c r="AS8" s="34"/>
      <c r="AT8" s="54">
        <f t="shared" si="1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"/>
      <c r="AN9" s="51"/>
      <c r="AO9" s="5"/>
      <c r="AP9" s="5"/>
      <c r="AQ9" s="66">
        <v>45541</v>
      </c>
      <c r="AR9" s="52">
        <f t="shared" si="0"/>
        <v>0</v>
      </c>
      <c r="AS9" s="34"/>
      <c r="AT9" s="54">
        <f t="shared" si="1"/>
        <v>0</v>
      </c>
      <c r="AU9" s="55"/>
    </row>
    <row r="10" spans="1:49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5"/>
      <c r="AN10" s="69"/>
      <c r="AO10" s="5"/>
      <c r="AP10" s="5"/>
      <c r="AQ10" s="70">
        <v>45542</v>
      </c>
      <c r="AR10" s="56"/>
      <c r="AS10" s="57"/>
      <c r="AT10" s="58"/>
      <c r="AU10" s="83" t="s">
        <v>49</v>
      </c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5"/>
      <c r="AN11" s="69"/>
      <c r="AO11" s="5"/>
      <c r="AP11" s="5"/>
      <c r="AQ11" s="70">
        <v>45543</v>
      </c>
      <c r="AR11" s="56"/>
      <c r="AS11" s="57"/>
      <c r="AT11" s="58"/>
      <c r="AU11" s="83" t="s">
        <v>49</v>
      </c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45544</v>
      </c>
      <c r="AR12" s="52">
        <f t="shared" si="0"/>
        <v>0</v>
      </c>
      <c r="AS12" s="34"/>
      <c r="AT12" s="54">
        <f t="shared" si="1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45545</v>
      </c>
      <c r="AR13" s="52">
        <f t="shared" si="0"/>
        <v>0</v>
      </c>
      <c r="AS13" s="34"/>
      <c r="AT13" s="54">
        <f t="shared" si="1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45546</v>
      </c>
      <c r="AR14" s="52">
        <f t="shared" si="0"/>
        <v>0</v>
      </c>
      <c r="AS14" s="34"/>
      <c r="AT14" s="54">
        <f t="shared" si="1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45547</v>
      </c>
      <c r="AR15" s="52">
        <f t="shared" si="0"/>
        <v>0</v>
      </c>
      <c r="AS15" s="34"/>
      <c r="AT15" s="54">
        <f t="shared" si="1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45548</v>
      </c>
      <c r="AR16" s="52">
        <f t="shared" si="0"/>
        <v>0</v>
      </c>
      <c r="AS16" s="34"/>
      <c r="AT16" s="54">
        <f t="shared" si="1"/>
        <v>0</v>
      </c>
      <c r="AU16" s="55"/>
    </row>
    <row r="17" spans="1:4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2"/>
      <c r="AN17" s="69"/>
      <c r="AO17" s="5"/>
      <c r="AP17" s="5"/>
      <c r="AQ17" s="70">
        <v>45549</v>
      </c>
      <c r="AR17" s="56"/>
      <c r="AS17" s="57"/>
      <c r="AT17" s="58"/>
      <c r="AU17" s="83" t="s">
        <v>49</v>
      </c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69"/>
      <c r="AO18" s="5"/>
      <c r="AP18" s="5"/>
      <c r="AQ18" s="70">
        <v>45550</v>
      </c>
      <c r="AR18" s="56"/>
      <c r="AS18" s="57"/>
      <c r="AT18" s="58"/>
      <c r="AU18" s="83" t="s">
        <v>49</v>
      </c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45551</v>
      </c>
      <c r="AR19" s="52">
        <f t="shared" si="0"/>
        <v>0</v>
      </c>
      <c r="AS19" s="34"/>
      <c r="AT19" s="54">
        <f t="shared" si="1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45552</v>
      </c>
      <c r="AR20" s="52">
        <f t="shared" si="0"/>
        <v>0</v>
      </c>
      <c r="AS20" s="34"/>
      <c r="AT20" s="54">
        <f t="shared" si="1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45553</v>
      </c>
      <c r="AR21" s="52">
        <f t="shared" si="0"/>
        <v>0</v>
      </c>
      <c r="AS21" s="34"/>
      <c r="AT21" s="54">
        <f t="shared" si="1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45554</v>
      </c>
      <c r="AR22" s="52">
        <f t="shared" si="0"/>
        <v>0</v>
      </c>
      <c r="AS22" s="34"/>
      <c r="AT22" s="54">
        <f t="shared" si="1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45555</v>
      </c>
      <c r="AR23" s="52">
        <f t="shared" si="0"/>
        <v>0</v>
      </c>
      <c r="AS23" s="34"/>
      <c r="AT23" s="54">
        <f t="shared" si="1"/>
        <v>0</v>
      </c>
      <c r="AU23" s="55"/>
    </row>
    <row r="24" spans="1:4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72"/>
      <c r="AN24" s="69"/>
      <c r="AO24" s="5"/>
      <c r="AP24" s="5"/>
      <c r="AQ24" s="70">
        <v>45556</v>
      </c>
      <c r="AR24" s="56"/>
      <c r="AS24" s="57"/>
      <c r="AT24" s="58"/>
      <c r="AU24" s="83" t="s">
        <v>49</v>
      </c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9"/>
      <c r="AO25" s="5"/>
      <c r="AP25" s="5"/>
      <c r="AQ25" s="70">
        <v>45557</v>
      </c>
      <c r="AR25" s="56"/>
      <c r="AS25" s="57"/>
      <c r="AT25" s="58"/>
      <c r="AU25" s="83" t="s">
        <v>49</v>
      </c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45558</v>
      </c>
      <c r="AR26" s="52">
        <f t="shared" si="0"/>
        <v>0</v>
      </c>
      <c r="AS26" s="34"/>
      <c r="AT26" s="54">
        <f t="shared" si="1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45559</v>
      </c>
      <c r="AR27" s="52">
        <f t="shared" si="0"/>
        <v>0</v>
      </c>
      <c r="AS27" s="34"/>
      <c r="AT27" s="54">
        <f t="shared" si="1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45560</v>
      </c>
      <c r="AR28" s="52">
        <f t="shared" si="0"/>
        <v>0</v>
      </c>
      <c r="AS28" s="34"/>
      <c r="AT28" s="54">
        <f t="shared" si="1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45561</v>
      </c>
      <c r="AR29" s="52">
        <f t="shared" si="0"/>
        <v>0</v>
      </c>
      <c r="AS29" s="34"/>
      <c r="AT29" s="54">
        <f t="shared" si="1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45562</v>
      </c>
      <c r="AR30" s="52">
        <f t="shared" si="0"/>
        <v>0</v>
      </c>
      <c r="AS30" s="34"/>
      <c r="AT30" s="54">
        <f t="shared" si="1"/>
        <v>0</v>
      </c>
      <c r="AU30" s="55"/>
    </row>
    <row r="31" spans="1:47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2"/>
      <c r="AN31" s="69"/>
      <c r="AO31" s="5"/>
      <c r="AP31" s="5"/>
      <c r="AQ31" s="70">
        <v>45563</v>
      </c>
      <c r="AR31" s="56"/>
      <c r="AS31" s="57"/>
      <c r="AT31" s="58"/>
      <c r="AU31" s="83" t="s">
        <v>49</v>
      </c>
    </row>
    <row r="32" spans="1:47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72"/>
      <c r="AN32" s="69"/>
      <c r="AO32" s="5"/>
      <c r="AP32" s="5"/>
      <c r="AQ32" s="70">
        <v>45564</v>
      </c>
      <c r="AR32" s="56"/>
      <c r="AS32" s="57"/>
      <c r="AT32" s="58"/>
      <c r="AU32" s="83" t="s">
        <v>49</v>
      </c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45565</v>
      </c>
      <c r="AR33" s="52">
        <f t="shared" si="0"/>
        <v>0</v>
      </c>
      <c r="AS33" s="34"/>
      <c r="AT33" s="54">
        <f t="shared" si="1"/>
        <v>0</v>
      </c>
      <c r="AU33" s="55"/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22"/>
      <c r="AR34" s="32">
        <f>SUM(AR4:AR33)</f>
        <v>0</v>
      </c>
      <c r="AS34" s="32">
        <f>SUM(AS4:AS33)</f>
        <v>0</v>
      </c>
      <c r="AT34" s="32">
        <f>AS34-AR34</f>
        <v>0</v>
      </c>
      <c r="AU34" s="43"/>
    </row>
    <row r="35" spans="1:47" x14ac:dyDescent="0.2">
      <c r="AM35" s="6"/>
      <c r="AN35" s="6"/>
      <c r="AO35" s="6"/>
      <c r="AP35" s="6"/>
      <c r="AQ35" s="23"/>
      <c r="AR35" s="9"/>
      <c r="AS35" s="9"/>
      <c r="AT35" s="9"/>
      <c r="AU35" s="44"/>
    </row>
    <row r="36" spans="1:47" ht="14.25" x14ac:dyDescent="0.2">
      <c r="AM36" s="6"/>
      <c r="AN36" s="6"/>
      <c r="AO36" s="6"/>
      <c r="AP36" s="6"/>
      <c r="AQ36" s="24" t="s">
        <v>10</v>
      </c>
      <c r="AR36" s="33" t="e">
        <f>100/AS34*AR34</f>
        <v>#DIV/0!</v>
      </c>
      <c r="AS36" s="10" t="s">
        <v>1</v>
      </c>
      <c r="AT36" s="10"/>
      <c r="AU36" s="44"/>
    </row>
    <row r="37" spans="1:47" ht="14.25" x14ac:dyDescent="0.2">
      <c r="AQ37" s="25"/>
      <c r="AR37" s="11"/>
      <c r="AS37" s="12"/>
      <c r="AT37" s="12"/>
    </row>
    <row r="39" spans="1:47" x14ac:dyDescent="0.2">
      <c r="L39" s="18" t="s">
        <v>6</v>
      </c>
      <c r="P39" s="95">
        <f>AA1</f>
        <v>45536</v>
      </c>
      <c r="Q39" s="96"/>
      <c r="R39" s="96"/>
      <c r="S39" s="96"/>
      <c r="T39" s="96"/>
      <c r="U39" s="7"/>
      <c r="V39" s="7"/>
      <c r="W39" s="8"/>
      <c r="X39" s="17"/>
      <c r="Y39" s="8"/>
      <c r="Z39" s="28"/>
      <c r="AQ39" s="8"/>
      <c r="AR39" s="17" t="s">
        <v>9</v>
      </c>
      <c r="AU39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opLeftCell="A7" zoomScaleNormal="100" workbookViewId="0">
      <selection activeCell="AV82" sqref="AV82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 t="s">
        <v>76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45566</v>
      </c>
      <c r="AR4" s="52">
        <f t="shared" ref="AR4:AR6" si="0">COUNTIF(A4:AL4,"x")/4</f>
        <v>0</v>
      </c>
      <c r="AS4" s="34"/>
      <c r="AT4" s="54">
        <f t="shared" ref="AT4:AT6" si="1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45567</v>
      </c>
      <c r="AR5" s="52">
        <f t="shared" si="0"/>
        <v>0</v>
      </c>
      <c r="AS5" s="34"/>
      <c r="AT5" s="54">
        <f t="shared" si="1"/>
        <v>0</v>
      </c>
      <c r="AU5" s="81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45568</v>
      </c>
      <c r="AR6" s="52">
        <f t="shared" si="0"/>
        <v>0</v>
      </c>
      <c r="AS6" s="34"/>
      <c r="AT6" s="54">
        <f t="shared" si="1"/>
        <v>0</v>
      </c>
      <c r="AU6" s="8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6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45569</v>
      </c>
      <c r="AR7" s="52">
        <f t="shared" ref="AR7:AR34" si="2">COUNTIF(A7:AL7,"x")/4</f>
        <v>0</v>
      </c>
      <c r="AS7" s="34"/>
      <c r="AT7" s="54">
        <f t="shared" ref="AT7:AT34" si="3">AS7-AR7</f>
        <v>0</v>
      </c>
      <c r="AU7" s="55"/>
    </row>
    <row r="8" spans="1:49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72"/>
      <c r="AN8" s="61"/>
      <c r="AO8" s="5"/>
      <c r="AP8" s="5"/>
      <c r="AQ8" s="70">
        <v>45570</v>
      </c>
      <c r="AR8" s="56"/>
      <c r="AS8" s="57"/>
      <c r="AT8" s="58"/>
      <c r="AU8" s="42" t="s">
        <v>49</v>
      </c>
    </row>
    <row r="9" spans="1:49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72"/>
      <c r="AN9" s="61"/>
      <c r="AO9" s="5"/>
      <c r="AP9" s="5"/>
      <c r="AQ9" s="70">
        <v>45571</v>
      </c>
      <c r="AR9" s="56"/>
      <c r="AS9" s="57"/>
      <c r="AT9" s="58"/>
      <c r="AU9" s="42" t="s">
        <v>49</v>
      </c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45572</v>
      </c>
      <c r="AR10" s="52">
        <f t="shared" si="2"/>
        <v>0</v>
      </c>
      <c r="AS10" s="34"/>
      <c r="AT10" s="54">
        <f t="shared" si="3"/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45573</v>
      </c>
      <c r="AR11" s="52">
        <f t="shared" si="2"/>
        <v>0</v>
      </c>
      <c r="AS11" s="34"/>
      <c r="AT11" s="54">
        <f t="shared" si="3"/>
        <v>0</v>
      </c>
      <c r="AU11" s="55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45574</v>
      </c>
      <c r="AR12" s="52">
        <f t="shared" si="2"/>
        <v>0</v>
      </c>
      <c r="AS12" s="34"/>
      <c r="AT12" s="54">
        <f t="shared" si="3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45575</v>
      </c>
      <c r="AR13" s="52">
        <f t="shared" si="2"/>
        <v>0</v>
      </c>
      <c r="AS13" s="34"/>
      <c r="AT13" s="54">
        <f t="shared" si="3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45576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72"/>
      <c r="AN15" s="61"/>
      <c r="AO15" s="5"/>
      <c r="AP15" s="5"/>
      <c r="AQ15" s="70">
        <v>45577</v>
      </c>
      <c r="AR15" s="56"/>
      <c r="AS15" s="57"/>
      <c r="AT15" s="58"/>
      <c r="AU15" s="42" t="s">
        <v>49</v>
      </c>
    </row>
    <row r="16" spans="1:49" x14ac:dyDescent="0.2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72"/>
      <c r="AN16" s="61"/>
      <c r="AO16" s="5"/>
      <c r="AP16" s="5"/>
      <c r="AQ16" s="70">
        <v>45578</v>
      </c>
      <c r="AR16" s="56"/>
      <c r="AS16" s="57"/>
      <c r="AT16" s="58"/>
      <c r="AU16" s="42" t="s">
        <v>49</v>
      </c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45579</v>
      </c>
      <c r="AR17" s="52">
        <f t="shared" si="2"/>
        <v>0</v>
      </c>
      <c r="AS17" s="34"/>
      <c r="AT17" s="54">
        <f t="shared" si="3"/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45580</v>
      </c>
      <c r="AR18" s="52">
        <f t="shared" si="2"/>
        <v>0</v>
      </c>
      <c r="AS18" s="34"/>
      <c r="AT18" s="54">
        <f t="shared" si="3"/>
        <v>0</v>
      </c>
      <c r="AU18" s="55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45581</v>
      </c>
      <c r="AR19" s="52">
        <f t="shared" si="2"/>
        <v>0</v>
      </c>
      <c r="AS19" s="34"/>
      <c r="AT19" s="54">
        <f t="shared" si="3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45582</v>
      </c>
      <c r="AR20" s="52">
        <f t="shared" si="2"/>
        <v>0</v>
      </c>
      <c r="AS20" s="34"/>
      <c r="AT20" s="54">
        <f t="shared" si="3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45583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72"/>
      <c r="AN22" s="61"/>
      <c r="AO22" s="5"/>
      <c r="AP22" s="5"/>
      <c r="AQ22" s="70">
        <v>45584</v>
      </c>
      <c r="AR22" s="56"/>
      <c r="AS22" s="57"/>
      <c r="AT22" s="58"/>
      <c r="AU22" s="42" t="s">
        <v>49</v>
      </c>
    </row>
    <row r="23" spans="1:47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72"/>
      <c r="AN23" s="61"/>
      <c r="AO23" s="5"/>
      <c r="AP23" s="5"/>
      <c r="AQ23" s="70">
        <v>45585</v>
      </c>
      <c r="AR23" s="56"/>
      <c r="AS23" s="57"/>
      <c r="AT23" s="58"/>
      <c r="AU23" s="42" t="s">
        <v>49</v>
      </c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45586</v>
      </c>
      <c r="AR24" s="52">
        <f t="shared" si="2"/>
        <v>0</v>
      </c>
      <c r="AS24" s="34"/>
      <c r="AT24" s="54">
        <f t="shared" si="3"/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45587</v>
      </c>
      <c r="AR25" s="52">
        <f t="shared" si="2"/>
        <v>0</v>
      </c>
      <c r="AS25" s="34"/>
      <c r="AT25" s="54">
        <f t="shared" si="3"/>
        <v>0</v>
      </c>
      <c r="AU25" s="55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45588</v>
      </c>
      <c r="AR26" s="52">
        <f t="shared" si="2"/>
        <v>0</v>
      </c>
      <c r="AS26" s="34"/>
      <c r="AT26" s="54">
        <f t="shared" si="3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45589</v>
      </c>
      <c r="AR27" s="52">
        <f t="shared" si="2"/>
        <v>0</v>
      </c>
      <c r="AS27" s="34"/>
      <c r="AT27" s="54">
        <f t="shared" si="3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45590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72"/>
      <c r="AN29" s="61"/>
      <c r="AO29" s="5"/>
      <c r="AP29" s="5"/>
      <c r="AQ29" s="70">
        <v>45591</v>
      </c>
      <c r="AR29" s="56"/>
      <c r="AS29" s="57"/>
      <c r="AT29" s="58"/>
      <c r="AU29" s="42" t="s">
        <v>49</v>
      </c>
    </row>
    <row r="30" spans="1:47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72"/>
      <c r="AN30" s="61"/>
      <c r="AO30" s="5"/>
      <c r="AP30" s="5"/>
      <c r="AQ30" s="70">
        <v>45592</v>
      </c>
      <c r="AR30" s="56"/>
      <c r="AS30" s="57"/>
      <c r="AT30" s="58"/>
      <c r="AU30" s="42" t="s">
        <v>49</v>
      </c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45593</v>
      </c>
      <c r="AR31" s="52">
        <f t="shared" si="2"/>
        <v>0</v>
      </c>
      <c r="AS31" s="34"/>
      <c r="AT31" s="54">
        <f t="shared" si="3"/>
        <v>0</v>
      </c>
      <c r="AU31" s="55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45594</v>
      </c>
      <c r="AR32" s="52">
        <f t="shared" si="2"/>
        <v>0</v>
      </c>
      <c r="AS32" s="34"/>
      <c r="AT32" s="54">
        <f t="shared" si="3"/>
        <v>0</v>
      </c>
      <c r="AU32" s="55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45595</v>
      </c>
      <c r="AR33" s="52">
        <f t="shared" si="2"/>
        <v>0</v>
      </c>
      <c r="AS33" s="34"/>
      <c r="AT33" s="54">
        <f t="shared" si="3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4"/>
      <c r="S34" s="84"/>
      <c r="T34" s="84"/>
      <c r="U34" s="84"/>
      <c r="V34" s="84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45596</v>
      </c>
      <c r="AR34" s="52">
        <f t="shared" si="2"/>
        <v>0</v>
      </c>
      <c r="AS34" s="34"/>
      <c r="AT34" s="54">
        <f t="shared" si="3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95" t="str">
        <f>AA1</f>
        <v>Oct 24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39"/>
  <sheetViews>
    <sheetView zoomScaleNormal="100" workbookViewId="0">
      <selection activeCell="AU30" sqref="AU30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45597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45597</v>
      </c>
      <c r="AR4" s="52">
        <f t="shared" ref="AR4" si="0">COUNTIF(A4:AL4,"x")/4</f>
        <v>0</v>
      </c>
      <c r="AS4" s="34"/>
      <c r="AT4" s="54">
        <f t="shared" ref="AT4" si="1">AS4-AR4</f>
        <v>0</v>
      </c>
      <c r="AU4" s="55"/>
    </row>
    <row r="5" spans="1:49" ht="12.75" customHeight="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1"/>
      <c r="S5" s="61"/>
      <c r="T5" s="61"/>
      <c r="U5" s="61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72"/>
      <c r="AN5" s="69"/>
      <c r="AO5" s="5"/>
      <c r="AP5" s="5"/>
      <c r="AQ5" s="70">
        <v>45598</v>
      </c>
      <c r="AR5" s="56"/>
      <c r="AS5" s="57"/>
      <c r="AT5" s="58"/>
      <c r="AU5" s="83" t="s">
        <v>49</v>
      </c>
    </row>
    <row r="6" spans="1:49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1"/>
      <c r="S6" s="61"/>
      <c r="T6" s="61"/>
      <c r="U6" s="61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72"/>
      <c r="AN6" s="69"/>
      <c r="AO6" s="5"/>
      <c r="AP6" s="5"/>
      <c r="AQ6" s="70">
        <v>45599</v>
      </c>
      <c r="AR6" s="56"/>
      <c r="AS6" s="57"/>
      <c r="AT6" s="58"/>
      <c r="AU6" s="88" t="s">
        <v>49</v>
      </c>
    </row>
    <row r="7" spans="1:49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84"/>
      <c r="S7" s="84"/>
      <c r="T7" s="84"/>
      <c r="U7" s="84"/>
      <c r="V7" s="84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72"/>
      <c r="AN7" s="51"/>
      <c r="AO7" s="5"/>
      <c r="AP7" s="5"/>
      <c r="AQ7" s="66">
        <v>45600</v>
      </c>
      <c r="AR7" s="52">
        <f t="shared" ref="AR7:AR33" si="2">COUNTIF(A7:AL7,"x")/4</f>
        <v>0</v>
      </c>
      <c r="AS7" s="34"/>
      <c r="AT7" s="54">
        <f t="shared" ref="AT7:AT33" si="3">AS7-AR7</f>
        <v>0</v>
      </c>
      <c r="AU7" s="83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45601</v>
      </c>
      <c r="AR8" s="52">
        <f t="shared" si="2"/>
        <v>0</v>
      </c>
      <c r="AS8" s="34"/>
      <c r="AT8" s="54">
        <f t="shared" si="3"/>
        <v>0</v>
      </c>
      <c r="AU8" s="83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45602</v>
      </c>
      <c r="AR9" s="52">
        <f t="shared" si="2"/>
        <v>0</v>
      </c>
      <c r="AS9" s="34"/>
      <c r="AT9" s="54">
        <f t="shared" si="3"/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45603</v>
      </c>
      <c r="AR10" s="52">
        <f t="shared" ref="AR10:AR11" si="4">COUNTIF(A10:AL10,"x")/4</f>
        <v>0</v>
      </c>
      <c r="AS10" s="34"/>
      <c r="AT10" s="54">
        <f t="shared" ref="AT10:AT11" si="5">AS10-AR10</f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45604</v>
      </c>
      <c r="AR11" s="52">
        <f t="shared" si="4"/>
        <v>0</v>
      </c>
      <c r="AS11" s="34"/>
      <c r="AT11" s="54">
        <f t="shared" si="5"/>
        <v>0</v>
      </c>
      <c r="AU11" s="55"/>
    </row>
    <row r="12" spans="1:49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72"/>
      <c r="AN12" s="69"/>
      <c r="AO12" s="5"/>
      <c r="AP12" s="5"/>
      <c r="AQ12" s="70">
        <v>45605</v>
      </c>
      <c r="AR12" s="56"/>
      <c r="AS12" s="57"/>
      <c r="AT12" s="58"/>
      <c r="AU12" s="83" t="s">
        <v>49</v>
      </c>
    </row>
    <row r="13" spans="1:49" x14ac:dyDescent="0.2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72"/>
      <c r="AN13" s="69"/>
      <c r="AO13" s="5"/>
      <c r="AP13" s="5"/>
      <c r="AQ13" s="70">
        <v>45606</v>
      </c>
      <c r="AR13" s="56"/>
      <c r="AS13" s="57"/>
      <c r="AT13" s="58"/>
      <c r="AU13" s="83" t="s">
        <v>49</v>
      </c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51"/>
      <c r="AO14" s="5"/>
      <c r="AP14" s="5"/>
      <c r="AQ14" s="66">
        <v>45607</v>
      </c>
      <c r="AR14" s="52">
        <f t="shared" si="2"/>
        <v>0</v>
      </c>
      <c r="AS14" s="34"/>
      <c r="AT14" s="54">
        <f t="shared" si="3"/>
        <v>0</v>
      </c>
      <c r="AU14" s="83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51"/>
      <c r="AO15" s="5"/>
      <c r="AP15" s="5"/>
      <c r="AQ15" s="66">
        <v>45608</v>
      </c>
      <c r="AR15" s="52">
        <f t="shared" si="2"/>
        <v>0</v>
      </c>
      <c r="AS15" s="34"/>
      <c r="AT15" s="54">
        <f t="shared" si="3"/>
        <v>0</v>
      </c>
      <c r="AU15" s="83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45609</v>
      </c>
      <c r="AR16" s="52">
        <f t="shared" si="2"/>
        <v>0</v>
      </c>
      <c r="AS16" s="34"/>
      <c r="AT16" s="54">
        <f t="shared" si="3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45610</v>
      </c>
      <c r="AR17" s="52">
        <f t="shared" ref="AR17:AR18" si="6">COUNTIF(A17:AL17,"x")/4</f>
        <v>0</v>
      </c>
      <c r="AS17" s="34"/>
      <c r="AT17" s="54">
        <f t="shared" ref="AT17:AT18" si="7">AS17-AR17</f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45611</v>
      </c>
      <c r="AR18" s="52">
        <f t="shared" si="6"/>
        <v>0</v>
      </c>
      <c r="AS18" s="34"/>
      <c r="AT18" s="54">
        <f t="shared" si="7"/>
        <v>0</v>
      </c>
      <c r="AU18" s="55"/>
    </row>
    <row r="19" spans="1:4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72"/>
      <c r="AN19" s="69"/>
      <c r="AO19" s="5"/>
      <c r="AP19" s="5"/>
      <c r="AQ19" s="70">
        <v>45612</v>
      </c>
      <c r="AR19" s="56"/>
      <c r="AS19" s="57"/>
      <c r="AT19" s="58"/>
      <c r="AU19" s="83" t="s">
        <v>49</v>
      </c>
    </row>
    <row r="20" spans="1:47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72"/>
      <c r="AN20" s="69"/>
      <c r="AO20" s="5"/>
      <c r="AP20" s="5"/>
      <c r="AQ20" s="70">
        <v>45613</v>
      </c>
      <c r="AR20" s="56"/>
      <c r="AS20" s="57"/>
      <c r="AT20" s="58"/>
      <c r="AU20" s="83" t="s">
        <v>49</v>
      </c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51"/>
      <c r="AO21" s="5"/>
      <c r="AP21" s="5"/>
      <c r="AQ21" s="66">
        <v>45614</v>
      </c>
      <c r="AR21" s="52">
        <f t="shared" si="2"/>
        <v>0</v>
      </c>
      <c r="AS21" s="34"/>
      <c r="AT21" s="54">
        <f t="shared" si="3"/>
        <v>0</v>
      </c>
      <c r="AU21" s="83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51"/>
      <c r="AO22" s="5"/>
      <c r="AP22" s="5"/>
      <c r="AQ22" s="66">
        <v>45615</v>
      </c>
      <c r="AR22" s="52">
        <f t="shared" si="2"/>
        <v>0</v>
      </c>
      <c r="AS22" s="34"/>
      <c r="AT22" s="54">
        <f t="shared" si="3"/>
        <v>0</v>
      </c>
      <c r="AU22" s="83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45616</v>
      </c>
      <c r="AR23" s="52">
        <f t="shared" si="2"/>
        <v>0</v>
      </c>
      <c r="AS23" s="34"/>
      <c r="AT23" s="54">
        <f t="shared" si="3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45617</v>
      </c>
      <c r="AR24" s="52">
        <f t="shared" ref="AR24:AR25" si="8">COUNTIF(A24:AL24,"x")/4</f>
        <v>0</v>
      </c>
      <c r="AS24" s="34"/>
      <c r="AT24" s="54">
        <f t="shared" ref="AT24:AT25" si="9">AS24-AR24</f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45618</v>
      </c>
      <c r="AR25" s="52">
        <f t="shared" si="8"/>
        <v>0</v>
      </c>
      <c r="AS25" s="34"/>
      <c r="AT25" s="54">
        <f t="shared" si="9"/>
        <v>0</v>
      </c>
      <c r="AU25" s="55"/>
    </row>
    <row r="26" spans="1:47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72"/>
      <c r="AN26" s="69"/>
      <c r="AO26" s="5"/>
      <c r="AP26" s="5"/>
      <c r="AQ26" s="70">
        <v>45619</v>
      </c>
      <c r="AR26" s="56"/>
      <c r="AS26" s="57"/>
      <c r="AT26" s="58"/>
      <c r="AU26" s="83" t="s">
        <v>49</v>
      </c>
    </row>
    <row r="27" spans="1:47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72"/>
      <c r="AN27" s="69"/>
      <c r="AO27" s="5"/>
      <c r="AP27" s="5"/>
      <c r="AQ27" s="70">
        <v>45620</v>
      </c>
      <c r="AR27" s="56"/>
      <c r="AS27" s="57"/>
      <c r="AT27" s="58"/>
      <c r="AU27" s="83" t="s">
        <v>49</v>
      </c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51"/>
      <c r="AO28" s="5"/>
      <c r="AP28" s="5"/>
      <c r="AQ28" s="66">
        <v>45621</v>
      </c>
      <c r="AR28" s="52">
        <f t="shared" si="2"/>
        <v>0</v>
      </c>
      <c r="AS28" s="34"/>
      <c r="AT28" s="54">
        <f t="shared" si="3"/>
        <v>0</v>
      </c>
      <c r="AU28" s="83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51"/>
      <c r="AO29" s="5"/>
      <c r="AP29" s="5"/>
      <c r="AQ29" s="66">
        <v>45622</v>
      </c>
      <c r="AR29" s="52">
        <f t="shared" si="2"/>
        <v>0</v>
      </c>
      <c r="AS29" s="34"/>
      <c r="AT29" s="54">
        <f t="shared" si="3"/>
        <v>0</v>
      </c>
      <c r="AU29" s="83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45623</v>
      </c>
      <c r="AR30" s="52">
        <f t="shared" si="2"/>
        <v>0</v>
      </c>
      <c r="AS30" s="34"/>
      <c r="AT30" s="54">
        <f t="shared" si="3"/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45624</v>
      </c>
      <c r="AR31" s="52">
        <f t="shared" ref="AR31:AR32" si="10">COUNTIF(A31:AL31,"x")/4</f>
        <v>0</v>
      </c>
      <c r="AS31" s="34"/>
      <c r="AT31" s="54">
        <f t="shared" ref="AT31:AT32" si="11">AS31-AR31</f>
        <v>0</v>
      </c>
      <c r="AU31" s="55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45625</v>
      </c>
      <c r="AR32" s="52">
        <f t="shared" si="10"/>
        <v>0</v>
      </c>
      <c r="AS32" s="34"/>
      <c r="AT32" s="54">
        <f t="shared" si="11"/>
        <v>0</v>
      </c>
      <c r="AU32" s="55"/>
    </row>
    <row r="33" spans="1:47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72"/>
      <c r="AN33" s="69"/>
      <c r="AO33" s="5"/>
      <c r="AP33" s="5"/>
      <c r="AQ33" s="70">
        <v>45626</v>
      </c>
      <c r="AR33" s="56">
        <f t="shared" si="2"/>
        <v>0</v>
      </c>
      <c r="AS33" s="57"/>
      <c r="AT33" s="58">
        <f t="shared" si="3"/>
        <v>0</v>
      </c>
      <c r="AU33" s="83"/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22"/>
      <c r="AR34" s="32">
        <f>SUM(AR4:AR33)</f>
        <v>0</v>
      </c>
      <c r="AS34" s="32">
        <f>SUM(AS4:AS33)</f>
        <v>0</v>
      </c>
      <c r="AT34" s="32">
        <f>AS34-AR34</f>
        <v>0</v>
      </c>
      <c r="AU34" s="43"/>
    </row>
    <row r="35" spans="1:47" x14ac:dyDescent="0.2">
      <c r="AM35" s="6"/>
      <c r="AN35" s="6"/>
      <c r="AO35" s="6"/>
      <c r="AP35" s="6"/>
      <c r="AQ35" s="23"/>
      <c r="AR35" s="9"/>
      <c r="AS35" s="9"/>
      <c r="AT35" s="9"/>
      <c r="AU35" s="44"/>
    </row>
    <row r="36" spans="1:47" ht="14.25" x14ac:dyDescent="0.2">
      <c r="AM36" s="6"/>
      <c r="AN36" s="6"/>
      <c r="AO36" s="6"/>
      <c r="AP36" s="6"/>
      <c r="AQ36" s="24" t="s">
        <v>10</v>
      </c>
      <c r="AR36" s="33" t="e">
        <f>100/AS34*AR34</f>
        <v>#DIV/0!</v>
      </c>
      <c r="AS36" s="10" t="s">
        <v>1</v>
      </c>
      <c r="AT36" s="10"/>
      <c r="AU36" s="44"/>
    </row>
    <row r="37" spans="1:47" ht="14.25" x14ac:dyDescent="0.2">
      <c r="AQ37" s="25"/>
      <c r="AR37" s="11"/>
      <c r="AS37" s="12"/>
      <c r="AT37" s="12"/>
    </row>
    <row r="39" spans="1:47" x14ac:dyDescent="0.2">
      <c r="L39" s="18" t="s">
        <v>6</v>
      </c>
      <c r="P39" s="95">
        <f>AA1</f>
        <v>45597</v>
      </c>
      <c r="Q39" s="96"/>
      <c r="R39" s="96"/>
      <c r="S39" s="96"/>
      <c r="T39" s="96"/>
      <c r="U39" s="7"/>
      <c r="V39" s="7"/>
      <c r="W39" s="8"/>
      <c r="X39" s="17"/>
      <c r="Y39" s="8"/>
      <c r="Z39" s="28"/>
      <c r="AQ39" s="8"/>
      <c r="AR39" s="17" t="s">
        <v>9</v>
      </c>
      <c r="AU39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abSelected="1" zoomScaleNormal="100" workbookViewId="0">
      <selection activeCell="AC14" sqref="AC14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 t="s">
        <v>77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70">
        <v>45627</v>
      </c>
      <c r="AR4" s="56"/>
      <c r="AS4" s="57"/>
      <c r="AT4" s="58"/>
      <c r="AU4" s="83" t="s">
        <v>49</v>
      </c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6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45628</v>
      </c>
      <c r="AR5" s="52">
        <f t="shared" ref="AR5:AR34" si="0">COUNTIF(A5:AL5,"x")/4</f>
        <v>0</v>
      </c>
      <c r="AS5" s="34"/>
      <c r="AT5" s="54">
        <f t="shared" ref="AT5:AT34" si="1">AS5-AR5</f>
        <v>0</v>
      </c>
      <c r="AU5" s="55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6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45629</v>
      </c>
      <c r="AR6" s="52">
        <f t="shared" si="0"/>
        <v>0</v>
      </c>
      <c r="AS6" s="34"/>
      <c r="AT6" s="54">
        <f t="shared" si="1"/>
        <v>0</v>
      </c>
      <c r="AU6" s="89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6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45630</v>
      </c>
      <c r="AR7" s="52">
        <f t="shared" si="0"/>
        <v>0</v>
      </c>
      <c r="AS7" s="34"/>
      <c r="AT7" s="54">
        <f t="shared" si="1"/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6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45631</v>
      </c>
      <c r="AR8" s="52">
        <f t="shared" si="0"/>
        <v>0</v>
      </c>
      <c r="AS8" s="34"/>
      <c r="AT8" s="54">
        <f t="shared" si="1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6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45632</v>
      </c>
      <c r="AR9" s="52">
        <f t="shared" ref="AR9" si="2">COUNTIF(A9:AL9,"x")/4</f>
        <v>0</v>
      </c>
      <c r="AS9" s="34"/>
      <c r="AT9" s="54">
        <f t="shared" ref="AT9" si="3">AS9-AR9</f>
        <v>0</v>
      </c>
      <c r="AU9" s="55"/>
    </row>
    <row r="10" spans="1:49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72"/>
      <c r="AN10" s="61"/>
      <c r="AO10" s="5"/>
      <c r="AP10" s="5"/>
      <c r="AQ10" s="70">
        <v>45633</v>
      </c>
      <c r="AR10" s="56"/>
      <c r="AS10" s="57"/>
      <c r="AT10" s="58"/>
      <c r="AU10" s="83" t="s">
        <v>49</v>
      </c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2"/>
      <c r="AN11" s="61"/>
      <c r="AO11" s="5"/>
      <c r="AP11" s="5"/>
      <c r="AQ11" s="70">
        <v>45634</v>
      </c>
      <c r="AR11" s="56"/>
      <c r="AS11" s="57"/>
      <c r="AT11" s="58"/>
      <c r="AU11" s="83" t="s">
        <v>49</v>
      </c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45635</v>
      </c>
      <c r="AR12" s="52">
        <f t="shared" si="0"/>
        <v>0</v>
      </c>
      <c r="AS12" s="34"/>
      <c r="AT12" s="54">
        <f t="shared" si="1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45636</v>
      </c>
      <c r="AR13" s="52">
        <f t="shared" si="0"/>
        <v>0</v>
      </c>
      <c r="AS13" s="34"/>
      <c r="AT13" s="54">
        <f t="shared" si="1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45637</v>
      </c>
      <c r="AR14" s="52">
        <f t="shared" si="0"/>
        <v>0</v>
      </c>
      <c r="AS14" s="34"/>
      <c r="AT14" s="54">
        <f t="shared" si="1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45638</v>
      </c>
      <c r="AR15" s="52">
        <f t="shared" si="0"/>
        <v>0</v>
      </c>
      <c r="AS15" s="34"/>
      <c r="AT15" s="54">
        <f t="shared" si="1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45639</v>
      </c>
      <c r="AR16" s="52">
        <f t="shared" si="0"/>
        <v>0</v>
      </c>
      <c r="AS16" s="34"/>
      <c r="AT16" s="54">
        <f t="shared" si="1"/>
        <v>0</v>
      </c>
      <c r="AU16" s="55"/>
    </row>
    <row r="17" spans="1:4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2"/>
      <c r="AN17" s="69"/>
      <c r="AO17" s="5"/>
      <c r="AP17" s="5"/>
      <c r="AQ17" s="70">
        <v>45640</v>
      </c>
      <c r="AR17" s="56"/>
      <c r="AS17" s="57"/>
      <c r="AT17" s="58"/>
      <c r="AU17" s="83" t="s">
        <v>49</v>
      </c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69"/>
      <c r="AO18" s="5"/>
      <c r="AP18" s="5"/>
      <c r="AQ18" s="70">
        <v>45641</v>
      </c>
      <c r="AR18" s="56"/>
      <c r="AS18" s="57"/>
      <c r="AT18" s="58"/>
      <c r="AU18" s="83" t="s">
        <v>49</v>
      </c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45642</v>
      </c>
      <c r="AR19" s="52">
        <f t="shared" ref="AR19:AR20" si="4">COUNTIF(A19:AL19,"x")/4</f>
        <v>0</v>
      </c>
      <c r="AS19" s="34"/>
      <c r="AT19" s="54">
        <f t="shared" ref="AT19:AT20" si="5">AS19-AR19</f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45643</v>
      </c>
      <c r="AR20" s="52">
        <f t="shared" si="4"/>
        <v>0</v>
      </c>
      <c r="AS20" s="34"/>
      <c r="AT20" s="54">
        <f t="shared" si="5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45644</v>
      </c>
      <c r="AR21" s="52">
        <f t="shared" si="0"/>
        <v>0</v>
      </c>
      <c r="AS21" s="34"/>
      <c r="AT21" s="54">
        <f t="shared" si="1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45645</v>
      </c>
      <c r="AR22" s="52">
        <f t="shared" si="0"/>
        <v>0</v>
      </c>
      <c r="AS22" s="34"/>
      <c r="AT22" s="54">
        <f t="shared" si="1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45646</v>
      </c>
      <c r="AR23" s="52">
        <f t="shared" si="0"/>
        <v>0</v>
      </c>
      <c r="AS23" s="34"/>
      <c r="AT23" s="54">
        <f t="shared" si="1"/>
        <v>0</v>
      </c>
      <c r="AU23" s="55"/>
    </row>
    <row r="24" spans="1:4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72"/>
      <c r="AN24" s="69"/>
      <c r="AO24" s="5"/>
      <c r="AP24" s="5"/>
      <c r="AQ24" s="70">
        <v>45647</v>
      </c>
      <c r="AR24" s="56"/>
      <c r="AS24" s="57"/>
      <c r="AT24" s="58"/>
      <c r="AU24" s="83" t="s">
        <v>49</v>
      </c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9"/>
      <c r="AO25" s="5"/>
      <c r="AP25" s="5"/>
      <c r="AQ25" s="70">
        <v>45648</v>
      </c>
      <c r="AR25" s="56"/>
      <c r="AS25" s="57"/>
      <c r="AT25" s="58"/>
      <c r="AU25" s="83" t="s">
        <v>49</v>
      </c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45649</v>
      </c>
      <c r="AR26" s="52">
        <f t="shared" ref="AR26:AR27" si="6">COUNTIF(A26:AL26,"x")/4</f>
        <v>0</v>
      </c>
      <c r="AS26" s="34"/>
      <c r="AT26" s="54">
        <f t="shared" ref="AT26:AT27" si="7">AS26-AR26</f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45650</v>
      </c>
      <c r="AR27" s="52">
        <f t="shared" si="6"/>
        <v>0</v>
      </c>
      <c r="AS27" s="34"/>
      <c r="AT27" s="54">
        <f t="shared" si="7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45651</v>
      </c>
      <c r="AR28" s="52">
        <f t="shared" si="0"/>
        <v>0</v>
      </c>
      <c r="AS28" s="34"/>
      <c r="AT28" s="54">
        <f t="shared" si="1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45652</v>
      </c>
      <c r="AR29" s="52">
        <f t="shared" si="0"/>
        <v>0</v>
      </c>
      <c r="AS29" s="34"/>
      <c r="AT29" s="54">
        <f t="shared" si="1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45653</v>
      </c>
      <c r="AR30" s="52">
        <f t="shared" si="0"/>
        <v>0</v>
      </c>
      <c r="AS30" s="34"/>
      <c r="AT30" s="54">
        <f t="shared" si="1"/>
        <v>0</v>
      </c>
      <c r="AU30" s="55"/>
    </row>
    <row r="31" spans="1:47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2"/>
      <c r="AN31" s="69"/>
      <c r="AO31" s="5"/>
      <c r="AP31" s="5"/>
      <c r="AQ31" s="70">
        <v>45654</v>
      </c>
      <c r="AR31" s="56"/>
      <c r="AS31" s="57"/>
      <c r="AT31" s="58"/>
      <c r="AU31" s="83" t="s">
        <v>49</v>
      </c>
    </row>
    <row r="32" spans="1:47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72"/>
      <c r="AN32" s="69"/>
      <c r="AO32" s="5"/>
      <c r="AP32" s="5"/>
      <c r="AQ32" s="70">
        <v>45655</v>
      </c>
      <c r="AR32" s="56"/>
      <c r="AS32" s="57"/>
      <c r="AT32" s="58"/>
      <c r="AU32" s="83" t="s">
        <v>49</v>
      </c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45656</v>
      </c>
      <c r="AR33" s="52">
        <f t="shared" si="0"/>
        <v>0</v>
      </c>
      <c r="AS33" s="53"/>
      <c r="AT33" s="54">
        <f t="shared" si="1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4"/>
      <c r="S34" s="84"/>
      <c r="T34" s="84"/>
      <c r="U34" s="84"/>
      <c r="V34" s="84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45657</v>
      </c>
      <c r="AR34" s="52">
        <f t="shared" si="0"/>
        <v>0</v>
      </c>
      <c r="AS34" s="53"/>
      <c r="AT34" s="54">
        <f t="shared" si="1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95" t="str">
        <f>AA1</f>
        <v>Dec 24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13"/>
  <sheetViews>
    <sheetView zoomScaleNormal="100" workbookViewId="0">
      <selection activeCell="AU13" sqref="AU13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5.375" style="8" customWidth="1"/>
    <col min="47" max="47" width="25.375" style="45" customWidth="1"/>
    <col min="48" max="48" width="4.625" customWidth="1"/>
    <col min="49" max="49" width="7.125" customWidth="1"/>
  </cols>
  <sheetData>
    <row r="1" spans="1:50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44805</v>
      </c>
      <c r="AB1" s="100"/>
      <c r="AC1" s="100"/>
      <c r="AD1" s="100"/>
      <c r="AE1" s="100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50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50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2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49" t="s">
        <v>50</v>
      </c>
      <c r="AX3" s="3"/>
    </row>
    <row r="4" spans="1:50" ht="2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48"/>
      <c r="S4" s="48"/>
      <c r="T4" s="48"/>
      <c r="U4" s="48"/>
      <c r="V4" s="48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"/>
      <c r="AN4" s="51"/>
      <c r="AO4" s="5"/>
      <c r="AP4" s="5"/>
      <c r="AQ4" s="66">
        <v>44832</v>
      </c>
      <c r="AR4" s="52">
        <f t="shared" ref="AR4:AR6" si="0">COUNTIF(A4:AL4,"x")/4</f>
        <v>0</v>
      </c>
      <c r="AS4" s="34">
        <v>4.25</v>
      </c>
      <c r="AT4" s="54">
        <f t="shared" ref="AT4:AT6" si="1">AS4-AR4</f>
        <v>4.25</v>
      </c>
      <c r="AU4" s="76" t="s">
        <v>60</v>
      </c>
      <c r="AW4" s="4" t="s">
        <v>59</v>
      </c>
    </row>
    <row r="5" spans="1:50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48"/>
      <c r="S5" s="48"/>
      <c r="T5" s="48"/>
      <c r="U5" s="48"/>
      <c r="V5" s="48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"/>
      <c r="AN5" s="68"/>
      <c r="AO5" s="5"/>
      <c r="AP5" s="5"/>
      <c r="AQ5" s="66">
        <v>44833</v>
      </c>
      <c r="AR5" s="52">
        <f t="shared" si="0"/>
        <v>0</v>
      </c>
      <c r="AS5" s="34">
        <v>8.5</v>
      </c>
      <c r="AT5" s="54">
        <f t="shared" si="1"/>
        <v>8.5</v>
      </c>
      <c r="AU5" s="55" t="s">
        <v>61</v>
      </c>
      <c r="AW5" s="4" t="s">
        <v>59</v>
      </c>
    </row>
    <row r="6" spans="1:50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48"/>
      <c r="S6" s="48"/>
      <c r="T6" s="48"/>
      <c r="U6" s="48"/>
      <c r="V6" s="48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"/>
      <c r="AN6" s="68"/>
      <c r="AO6" s="5"/>
      <c r="AP6" s="5"/>
      <c r="AQ6" s="66">
        <v>44834</v>
      </c>
      <c r="AR6" s="52">
        <f t="shared" si="0"/>
        <v>0</v>
      </c>
      <c r="AS6" s="34">
        <v>4.25</v>
      </c>
      <c r="AT6" s="54">
        <f t="shared" si="1"/>
        <v>4.25</v>
      </c>
      <c r="AU6" s="55" t="s">
        <v>61</v>
      </c>
      <c r="AW6" s="4" t="s">
        <v>59</v>
      </c>
    </row>
    <row r="7" spans="1:50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48"/>
      <c r="S7" s="48"/>
      <c r="T7" s="48"/>
      <c r="U7" s="48"/>
      <c r="V7" s="48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"/>
      <c r="AN7" s="68"/>
      <c r="AO7" s="5"/>
      <c r="AP7" s="5"/>
      <c r="AQ7" s="27"/>
      <c r="AR7" s="52"/>
      <c r="AS7" s="53"/>
      <c r="AT7" s="54"/>
      <c r="AU7" s="55"/>
      <c r="AW7" s="4"/>
    </row>
    <row r="8" spans="1:50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22"/>
      <c r="AR8" s="32">
        <f>SUM(AR4:AR7)</f>
        <v>0</v>
      </c>
      <c r="AS8" s="32">
        <f>SUM(AS4:AS7)</f>
        <v>17</v>
      </c>
      <c r="AT8" s="32">
        <f>AS8-AR8</f>
        <v>17</v>
      </c>
      <c r="AU8" s="43"/>
    </row>
    <row r="9" spans="1:50" x14ac:dyDescent="0.2">
      <c r="AM9" s="6"/>
      <c r="AN9" s="6"/>
      <c r="AO9" s="6"/>
      <c r="AP9" s="6"/>
      <c r="AQ9" s="23"/>
      <c r="AR9" s="9"/>
      <c r="AS9" s="9"/>
      <c r="AT9" s="9"/>
      <c r="AU9" s="44"/>
    </row>
    <row r="10" spans="1:50" ht="14.25" x14ac:dyDescent="0.2">
      <c r="AM10" s="6"/>
      <c r="AN10" s="6"/>
      <c r="AO10" s="6"/>
      <c r="AP10" s="6"/>
      <c r="AQ10" s="24" t="s">
        <v>10</v>
      </c>
      <c r="AR10" s="33">
        <f>100/AS8*AR8</f>
        <v>0</v>
      </c>
      <c r="AS10" s="10" t="s">
        <v>1</v>
      </c>
      <c r="AT10" s="10"/>
      <c r="AU10" s="44"/>
    </row>
    <row r="11" spans="1:50" ht="14.25" x14ac:dyDescent="0.2">
      <c r="AQ11" s="25"/>
      <c r="AR11" s="11"/>
      <c r="AS11" s="12"/>
      <c r="AT11" s="12"/>
    </row>
    <row r="13" spans="1:50" x14ac:dyDescent="0.2">
      <c r="L13" s="18" t="s">
        <v>6</v>
      </c>
      <c r="P13" s="95">
        <f>AA1</f>
        <v>44805</v>
      </c>
      <c r="Q13" s="96"/>
      <c r="R13" s="96"/>
      <c r="S13" s="96"/>
      <c r="T13" s="96"/>
      <c r="U13" s="7"/>
      <c r="V13" s="7"/>
      <c r="W13" s="8"/>
      <c r="X13" s="17"/>
      <c r="Y13" s="8"/>
      <c r="Z13" s="28"/>
      <c r="AQ13" s="8"/>
      <c r="AR13" s="17" t="s">
        <v>9</v>
      </c>
      <c r="AU13" s="75"/>
    </row>
  </sheetData>
  <mergeCells count="6">
    <mergeCell ref="AR2:AT2"/>
    <mergeCell ref="P13:T13"/>
    <mergeCell ref="A1:J1"/>
    <mergeCell ref="W1:Z1"/>
    <mergeCell ref="AA1:AE1"/>
    <mergeCell ref="A2:AL2"/>
  </mergeCells>
  <conditionalFormatting sqref="AW3:AW7">
    <cfRule type="cellIs" dxfId="3" priority="1" operator="equal">
      <formula>"Oui"</formula>
    </cfRule>
  </conditionalFormatting>
  <pageMargins left="0.15748031496062992" right="0.15748031496062992" top="0.55118110236220474" bottom="0.15748031496062992" header="0.11811023622047245" footer="0.11811023622047245"/>
  <pageSetup paperSize="9" scale="5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40"/>
  <sheetViews>
    <sheetView zoomScaleNormal="100" workbookViewId="0">
      <selection activeCell="AU6" sqref="AU6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5.625" style="8" customWidth="1"/>
    <col min="47" max="47" width="25.375" style="45" customWidth="1"/>
    <col min="48" max="48" width="4.625" customWidth="1"/>
    <col min="49" max="49" width="7.125" customWidth="1"/>
  </cols>
  <sheetData>
    <row r="1" spans="1:50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44835</v>
      </c>
      <c r="AB1" s="100"/>
      <c r="AC1" s="100"/>
      <c r="AD1" s="100"/>
      <c r="AE1" s="100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50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50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2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49" t="s">
        <v>50</v>
      </c>
      <c r="AX3" s="3"/>
    </row>
    <row r="4" spans="1:50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48"/>
      <c r="S4" s="48"/>
      <c r="T4" s="48"/>
      <c r="U4" s="48"/>
      <c r="V4" s="62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5"/>
      <c r="AN4" s="69"/>
      <c r="AO4" s="5"/>
      <c r="AP4" s="5"/>
      <c r="AQ4" s="70">
        <v>44835</v>
      </c>
      <c r="AR4" s="56"/>
      <c r="AS4" s="57"/>
      <c r="AT4" s="58"/>
      <c r="AU4" s="42" t="s">
        <v>49</v>
      </c>
      <c r="AW4" s="31" t="s">
        <v>59</v>
      </c>
    </row>
    <row r="5" spans="1:50" ht="12.75" customHeight="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48"/>
      <c r="S5" s="48"/>
      <c r="T5" s="48"/>
      <c r="U5" s="48"/>
      <c r="V5" s="62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5"/>
      <c r="AN5" s="69"/>
      <c r="AO5" s="5"/>
      <c r="AP5" s="5"/>
      <c r="AQ5" s="70">
        <v>44836</v>
      </c>
      <c r="AR5" s="56"/>
      <c r="AS5" s="57"/>
      <c r="AT5" s="58"/>
      <c r="AU5" s="42" t="s">
        <v>49</v>
      </c>
      <c r="AW5" s="31" t="s">
        <v>59</v>
      </c>
    </row>
    <row r="6" spans="1:50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8"/>
      <c r="S6" s="48"/>
      <c r="T6" s="48"/>
      <c r="U6" s="48"/>
      <c r="V6" s="62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"/>
      <c r="AN6" s="68"/>
      <c r="AO6" s="5"/>
      <c r="AP6" s="5"/>
      <c r="AQ6" s="71">
        <v>44837</v>
      </c>
      <c r="AR6" s="52">
        <f t="shared" ref="AR6:AR31" si="0">COUNTIF(A6:AL6,"x")/4</f>
        <v>0</v>
      </c>
      <c r="AS6" s="34">
        <v>4</v>
      </c>
      <c r="AT6" s="54">
        <f t="shared" ref="AT6:AT31" si="1">AS6-AR6</f>
        <v>4</v>
      </c>
      <c r="AU6" s="55" t="s">
        <v>62</v>
      </c>
      <c r="AW6" s="31" t="s">
        <v>59</v>
      </c>
    </row>
    <row r="7" spans="1:50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48"/>
      <c r="S7" s="48"/>
      <c r="T7" s="48"/>
      <c r="U7" s="48"/>
      <c r="V7" s="7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5"/>
      <c r="AN7" s="68"/>
      <c r="AO7" s="5"/>
      <c r="AP7" s="5"/>
      <c r="AQ7" s="71">
        <v>44838</v>
      </c>
      <c r="AR7" s="52">
        <f t="shared" si="0"/>
        <v>0</v>
      </c>
      <c r="AS7" s="34">
        <v>4.25</v>
      </c>
      <c r="AT7" s="54">
        <f t="shared" si="1"/>
        <v>4.25</v>
      </c>
      <c r="AU7" s="55" t="s">
        <v>62</v>
      </c>
      <c r="AW7" s="31" t="s">
        <v>59</v>
      </c>
    </row>
    <row r="8" spans="1:50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48"/>
      <c r="S8" s="48"/>
      <c r="T8" s="48"/>
      <c r="U8" s="48"/>
      <c r="V8" s="48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"/>
      <c r="AN8" s="51"/>
      <c r="AO8" s="5"/>
      <c r="AP8" s="5"/>
      <c r="AQ8" s="71">
        <v>44839</v>
      </c>
      <c r="AR8" s="52">
        <f t="shared" si="0"/>
        <v>0</v>
      </c>
      <c r="AS8" s="34">
        <v>4</v>
      </c>
      <c r="AT8" s="54">
        <f t="shared" si="1"/>
        <v>4</v>
      </c>
      <c r="AU8" s="55" t="s">
        <v>62</v>
      </c>
      <c r="AW8" s="31" t="s">
        <v>59</v>
      </c>
    </row>
    <row r="9" spans="1:50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48"/>
      <c r="S9" s="48"/>
      <c r="T9" s="48"/>
      <c r="U9" s="48"/>
      <c r="V9" s="48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"/>
      <c r="AN9" s="51"/>
      <c r="AO9" s="5"/>
      <c r="AP9" s="5"/>
      <c r="AQ9" s="71">
        <v>44840</v>
      </c>
      <c r="AR9" s="52">
        <f t="shared" si="0"/>
        <v>0</v>
      </c>
      <c r="AS9" s="34">
        <v>8.25</v>
      </c>
      <c r="AT9" s="54">
        <f t="shared" si="1"/>
        <v>8.25</v>
      </c>
      <c r="AU9" s="55" t="s">
        <v>62</v>
      </c>
      <c r="AW9" s="31" t="s">
        <v>59</v>
      </c>
    </row>
    <row r="10" spans="1:50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48"/>
      <c r="S10" s="48"/>
      <c r="T10" s="48"/>
      <c r="U10" s="48"/>
      <c r="V10" s="48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"/>
      <c r="AN10" s="51"/>
      <c r="AO10" s="5"/>
      <c r="AP10" s="5"/>
      <c r="AQ10" s="71">
        <v>44841</v>
      </c>
      <c r="AR10" s="52">
        <f t="shared" si="0"/>
        <v>0</v>
      </c>
      <c r="AS10" s="34">
        <v>4.25</v>
      </c>
      <c r="AT10" s="54">
        <f t="shared" si="1"/>
        <v>4.25</v>
      </c>
      <c r="AU10" s="55" t="s">
        <v>62</v>
      </c>
      <c r="AW10" s="31" t="s">
        <v>59</v>
      </c>
    </row>
    <row r="11" spans="1:50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48"/>
      <c r="S11" s="48"/>
      <c r="T11" s="48"/>
      <c r="U11" s="48"/>
      <c r="V11" s="62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5"/>
      <c r="AN11" s="69"/>
      <c r="AO11" s="5"/>
      <c r="AP11" s="5"/>
      <c r="AQ11" s="70">
        <v>44842</v>
      </c>
      <c r="AR11" s="56"/>
      <c r="AS11" s="57"/>
      <c r="AT11" s="58"/>
      <c r="AU11" s="42" t="s">
        <v>49</v>
      </c>
      <c r="AW11" s="31" t="s">
        <v>59</v>
      </c>
    </row>
    <row r="12" spans="1:50" x14ac:dyDescent="0.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48"/>
      <c r="S12" s="48"/>
      <c r="T12" s="48"/>
      <c r="U12" s="48"/>
      <c r="V12" s="62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5"/>
      <c r="AN12" s="69"/>
      <c r="AO12" s="5"/>
      <c r="AP12" s="5"/>
      <c r="AQ12" s="70">
        <v>44843</v>
      </c>
      <c r="AR12" s="56"/>
      <c r="AS12" s="57"/>
      <c r="AT12" s="58"/>
      <c r="AU12" s="42" t="s">
        <v>49</v>
      </c>
      <c r="AW12" s="31" t="s">
        <v>59</v>
      </c>
    </row>
    <row r="13" spans="1:50" ht="21" x14ac:dyDescent="0.2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48"/>
      <c r="S13" s="48"/>
      <c r="T13" s="48"/>
      <c r="U13" s="48"/>
      <c r="V13" s="62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"/>
      <c r="AN13" s="51" t="s">
        <v>63</v>
      </c>
      <c r="AO13" s="5"/>
      <c r="AP13" s="5"/>
      <c r="AQ13" s="71">
        <v>44844</v>
      </c>
      <c r="AR13" s="52">
        <f t="shared" si="0"/>
        <v>0</v>
      </c>
      <c r="AS13" s="34">
        <v>4</v>
      </c>
      <c r="AT13" s="54">
        <f t="shared" si="1"/>
        <v>4</v>
      </c>
      <c r="AU13" s="55" t="s">
        <v>65</v>
      </c>
      <c r="AW13" s="31" t="s">
        <v>59</v>
      </c>
    </row>
    <row r="14" spans="1:50" x14ac:dyDescent="0.2">
      <c r="A14" s="51" t="s">
        <v>63</v>
      </c>
      <c r="B14" s="51" t="s">
        <v>63</v>
      </c>
      <c r="C14" s="51" t="s">
        <v>63</v>
      </c>
      <c r="D14" s="51" t="s">
        <v>63</v>
      </c>
      <c r="E14" s="51" t="s">
        <v>63</v>
      </c>
      <c r="F14" s="51" t="s">
        <v>63</v>
      </c>
      <c r="G14" s="51" t="s">
        <v>63</v>
      </c>
      <c r="H14" s="51" t="s">
        <v>63</v>
      </c>
      <c r="I14" s="51" t="s">
        <v>63</v>
      </c>
      <c r="J14" s="51" t="s">
        <v>63</v>
      </c>
      <c r="K14" s="51" t="s">
        <v>63</v>
      </c>
      <c r="L14" s="51" t="s">
        <v>63</v>
      </c>
      <c r="M14" s="51" t="s">
        <v>63</v>
      </c>
      <c r="N14" s="51" t="s">
        <v>63</v>
      </c>
      <c r="O14" s="51" t="s">
        <v>63</v>
      </c>
      <c r="P14" s="51" t="s">
        <v>63</v>
      </c>
      <c r="Q14" s="51" t="s">
        <v>63</v>
      </c>
      <c r="R14" s="48" t="s">
        <v>64</v>
      </c>
      <c r="S14" s="48" t="s">
        <v>64</v>
      </c>
      <c r="T14" s="48" t="s">
        <v>64</v>
      </c>
      <c r="U14" s="48" t="s">
        <v>64</v>
      </c>
      <c r="V14" s="77" t="s">
        <v>64</v>
      </c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5"/>
      <c r="AN14" s="78"/>
      <c r="AO14" s="5"/>
      <c r="AP14" s="5"/>
      <c r="AQ14" s="71">
        <v>44845</v>
      </c>
      <c r="AR14" s="52">
        <f t="shared" si="0"/>
        <v>4.25</v>
      </c>
      <c r="AS14" s="34">
        <v>4.25</v>
      </c>
      <c r="AT14" s="54">
        <f t="shared" si="1"/>
        <v>0</v>
      </c>
      <c r="AU14" s="55"/>
      <c r="AW14" s="31" t="s">
        <v>59</v>
      </c>
    </row>
    <row r="15" spans="1:50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48"/>
      <c r="S15" s="48"/>
      <c r="T15" s="48"/>
      <c r="U15" s="48"/>
      <c r="V15" s="48"/>
      <c r="W15" s="51" t="s">
        <v>63</v>
      </c>
      <c r="X15" s="51" t="s">
        <v>63</v>
      </c>
      <c r="Y15" s="51" t="s">
        <v>63</v>
      </c>
      <c r="Z15" s="51" t="s">
        <v>63</v>
      </c>
      <c r="AA15" s="51" t="s">
        <v>63</v>
      </c>
      <c r="AB15" s="51" t="s">
        <v>63</v>
      </c>
      <c r="AC15" s="51" t="s">
        <v>63</v>
      </c>
      <c r="AD15" s="51" t="s">
        <v>63</v>
      </c>
      <c r="AE15" s="51" t="s">
        <v>63</v>
      </c>
      <c r="AF15" s="51" t="s">
        <v>63</v>
      </c>
      <c r="AG15" s="51" t="s">
        <v>63</v>
      </c>
      <c r="AH15" s="51" t="s">
        <v>63</v>
      </c>
      <c r="AI15" s="51" t="s">
        <v>63</v>
      </c>
      <c r="AJ15" s="51" t="s">
        <v>63</v>
      </c>
      <c r="AK15" s="51" t="s">
        <v>63</v>
      </c>
      <c r="AL15" s="51" t="s">
        <v>63</v>
      </c>
      <c r="AM15" s="5"/>
      <c r="AN15" s="78" t="s">
        <v>63</v>
      </c>
      <c r="AO15" s="5"/>
      <c r="AP15" s="5"/>
      <c r="AQ15" s="71">
        <v>44846</v>
      </c>
      <c r="AR15" s="52">
        <f>COUNTIF(A15:AL15,"x")/4</f>
        <v>4</v>
      </c>
      <c r="AS15" s="34">
        <v>4</v>
      </c>
      <c r="AT15" s="54">
        <f t="shared" si="1"/>
        <v>0</v>
      </c>
      <c r="AU15" s="55"/>
      <c r="AW15" s="31" t="s">
        <v>59</v>
      </c>
    </row>
    <row r="16" spans="1:50" x14ac:dyDescent="0.2">
      <c r="A16" s="51" t="s">
        <v>63</v>
      </c>
      <c r="B16" s="51" t="s">
        <v>63</v>
      </c>
      <c r="C16" s="51" t="s">
        <v>63</v>
      </c>
      <c r="D16" s="51" t="s">
        <v>63</v>
      </c>
      <c r="E16" s="51" t="s">
        <v>63</v>
      </c>
      <c r="F16" s="51" t="s">
        <v>63</v>
      </c>
      <c r="G16" s="51" t="s">
        <v>63</v>
      </c>
      <c r="H16" s="51" t="s">
        <v>63</v>
      </c>
      <c r="I16" s="51" t="s">
        <v>63</v>
      </c>
      <c r="J16" s="51" t="s">
        <v>63</v>
      </c>
      <c r="K16" s="51" t="s">
        <v>63</v>
      </c>
      <c r="L16" s="51" t="s">
        <v>63</v>
      </c>
      <c r="M16" s="51" t="s">
        <v>63</v>
      </c>
      <c r="N16" s="51" t="s">
        <v>63</v>
      </c>
      <c r="O16" s="51" t="s">
        <v>63</v>
      </c>
      <c r="P16" s="51" t="s">
        <v>63</v>
      </c>
      <c r="Q16" s="51" t="s">
        <v>63</v>
      </c>
      <c r="R16" s="48" t="s">
        <v>64</v>
      </c>
      <c r="S16" s="48" t="s">
        <v>64</v>
      </c>
      <c r="T16" s="48" t="s">
        <v>64</v>
      </c>
      <c r="U16" s="48" t="s">
        <v>64</v>
      </c>
      <c r="V16" s="48" t="s">
        <v>64</v>
      </c>
      <c r="W16" s="51" t="s">
        <v>63</v>
      </c>
      <c r="X16" s="51" t="s">
        <v>63</v>
      </c>
      <c r="Y16" s="51" t="s">
        <v>63</v>
      </c>
      <c r="Z16" s="51" t="s">
        <v>63</v>
      </c>
      <c r="AA16" s="51" t="s">
        <v>63</v>
      </c>
      <c r="AB16" s="51" t="s">
        <v>63</v>
      </c>
      <c r="AC16" s="51" t="s">
        <v>63</v>
      </c>
      <c r="AD16" s="51" t="s">
        <v>63</v>
      </c>
      <c r="AE16" s="51" t="s">
        <v>63</v>
      </c>
      <c r="AF16" s="51" t="s">
        <v>63</v>
      </c>
      <c r="AG16" s="51" t="s">
        <v>63</v>
      </c>
      <c r="AH16" s="51" t="s">
        <v>63</v>
      </c>
      <c r="AI16" s="51" t="s">
        <v>63</v>
      </c>
      <c r="AJ16" s="51" t="s">
        <v>63</v>
      </c>
      <c r="AK16" s="51" t="s">
        <v>63</v>
      </c>
      <c r="AL16" s="51" t="s">
        <v>63</v>
      </c>
      <c r="AM16" s="5"/>
      <c r="AN16" s="78" t="s">
        <v>63</v>
      </c>
      <c r="AO16" s="5"/>
      <c r="AP16" s="5"/>
      <c r="AQ16" s="71">
        <v>44847</v>
      </c>
      <c r="AR16" s="52">
        <f>COUNTIF(A16:AL16,"x")/4</f>
        <v>8.25</v>
      </c>
      <c r="AS16" s="34">
        <v>8.25</v>
      </c>
      <c r="AT16" s="54">
        <f t="shared" si="1"/>
        <v>0</v>
      </c>
      <c r="AU16" s="55"/>
      <c r="AW16" s="31" t="s">
        <v>59</v>
      </c>
    </row>
    <row r="17" spans="1:49" x14ac:dyDescent="0.2">
      <c r="A17" s="51" t="s">
        <v>63</v>
      </c>
      <c r="B17" s="51" t="s">
        <v>63</v>
      </c>
      <c r="C17" s="51" t="s">
        <v>63</v>
      </c>
      <c r="D17" s="51" t="s">
        <v>63</v>
      </c>
      <c r="E17" s="51" t="s">
        <v>63</v>
      </c>
      <c r="F17" s="51" t="s">
        <v>63</v>
      </c>
      <c r="G17" s="51" t="s">
        <v>63</v>
      </c>
      <c r="H17" s="51" t="s">
        <v>63</v>
      </c>
      <c r="I17" s="51" t="s">
        <v>63</v>
      </c>
      <c r="J17" s="51" t="s">
        <v>63</v>
      </c>
      <c r="K17" s="51" t="s">
        <v>63</v>
      </c>
      <c r="L17" s="51" t="s">
        <v>63</v>
      </c>
      <c r="M17" s="51" t="s">
        <v>63</v>
      </c>
      <c r="N17" s="51" t="s">
        <v>63</v>
      </c>
      <c r="O17" s="51" t="s">
        <v>63</v>
      </c>
      <c r="P17" s="51" t="s">
        <v>63</v>
      </c>
      <c r="Q17" s="51" t="s">
        <v>63</v>
      </c>
      <c r="R17" s="48"/>
      <c r="S17" s="48"/>
      <c r="T17" s="48"/>
      <c r="U17" s="48"/>
      <c r="V17" s="48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"/>
      <c r="AN17" s="78"/>
      <c r="AO17" s="5"/>
      <c r="AP17" s="5"/>
      <c r="AQ17" s="71">
        <v>44848</v>
      </c>
      <c r="AR17" s="52">
        <f>COUNTIF(A17:AL17,"x")/4</f>
        <v>4.25</v>
      </c>
      <c r="AS17" s="34">
        <v>4.25</v>
      </c>
      <c r="AT17" s="54">
        <f t="shared" si="1"/>
        <v>0</v>
      </c>
      <c r="AU17" s="55"/>
      <c r="AW17" s="31" t="s">
        <v>59</v>
      </c>
    </row>
    <row r="18" spans="1:49" x14ac:dyDescent="0.2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48"/>
      <c r="S18" s="48"/>
      <c r="T18" s="48"/>
      <c r="U18" s="48"/>
      <c r="V18" s="62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5"/>
      <c r="AN18" s="69"/>
      <c r="AO18" s="5"/>
      <c r="AP18" s="5"/>
      <c r="AQ18" s="70">
        <v>44849</v>
      </c>
      <c r="AR18" s="56"/>
      <c r="AS18" s="57"/>
      <c r="AT18" s="58"/>
      <c r="AU18" s="42" t="s">
        <v>49</v>
      </c>
      <c r="AW18" s="31" t="s">
        <v>59</v>
      </c>
    </row>
    <row r="19" spans="1:49" x14ac:dyDescent="0.2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48"/>
      <c r="S19" s="48"/>
      <c r="T19" s="48"/>
      <c r="U19" s="48"/>
      <c r="V19" s="62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5"/>
      <c r="AN19" s="69"/>
      <c r="AO19" s="5"/>
      <c r="AP19" s="5"/>
      <c r="AQ19" s="70">
        <v>44850</v>
      </c>
      <c r="AR19" s="56"/>
      <c r="AS19" s="57"/>
      <c r="AT19" s="58"/>
      <c r="AU19" s="42" t="s">
        <v>49</v>
      </c>
      <c r="AW19" s="31" t="s">
        <v>59</v>
      </c>
    </row>
    <row r="20" spans="1:49" x14ac:dyDescent="0.2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"/>
      <c r="AN20" s="59"/>
      <c r="AO20" s="5"/>
      <c r="AP20" s="5"/>
      <c r="AQ20" s="67">
        <v>44851</v>
      </c>
      <c r="AR20" s="37"/>
      <c r="AS20" s="38"/>
      <c r="AT20" s="39"/>
      <c r="AU20" s="93" t="s">
        <v>57</v>
      </c>
      <c r="AW20" s="31" t="s">
        <v>59</v>
      </c>
    </row>
    <row r="21" spans="1:49" ht="12.75" customHeight="1" x14ac:dyDescent="0.2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"/>
      <c r="AN21" s="59"/>
      <c r="AO21" s="5"/>
      <c r="AP21" s="5"/>
      <c r="AQ21" s="67">
        <v>44852</v>
      </c>
      <c r="AR21" s="37"/>
      <c r="AS21" s="38"/>
      <c r="AT21" s="39"/>
      <c r="AU21" s="102"/>
      <c r="AW21" s="31" t="s">
        <v>59</v>
      </c>
    </row>
    <row r="22" spans="1:49" x14ac:dyDescent="0.2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"/>
      <c r="AN22" s="59"/>
      <c r="AO22" s="5"/>
      <c r="AP22" s="5"/>
      <c r="AQ22" s="67">
        <v>44853</v>
      </c>
      <c r="AR22" s="37"/>
      <c r="AS22" s="38"/>
      <c r="AT22" s="39"/>
      <c r="AU22" s="102"/>
      <c r="AW22" s="31" t="s">
        <v>59</v>
      </c>
    </row>
    <row r="23" spans="1:49" x14ac:dyDescent="0.2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"/>
      <c r="AN23" s="59"/>
      <c r="AO23" s="5"/>
      <c r="AP23" s="5"/>
      <c r="AQ23" s="67">
        <v>44854</v>
      </c>
      <c r="AR23" s="37"/>
      <c r="AS23" s="38"/>
      <c r="AT23" s="39"/>
      <c r="AU23" s="102"/>
      <c r="AW23" s="31" t="s">
        <v>59</v>
      </c>
    </row>
    <row r="24" spans="1:49" x14ac:dyDescent="0.2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"/>
      <c r="AN24" s="59"/>
      <c r="AO24" s="5"/>
      <c r="AP24" s="5"/>
      <c r="AQ24" s="67">
        <v>44855</v>
      </c>
      <c r="AR24" s="37"/>
      <c r="AS24" s="38"/>
      <c r="AT24" s="39"/>
      <c r="AU24" s="94"/>
      <c r="AW24" s="31" t="s">
        <v>59</v>
      </c>
    </row>
    <row r="25" spans="1:49" x14ac:dyDescent="0.2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48"/>
      <c r="S25" s="48"/>
      <c r="T25" s="48"/>
      <c r="U25" s="48"/>
      <c r="V25" s="62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5"/>
      <c r="AN25" s="69"/>
      <c r="AO25" s="5"/>
      <c r="AP25" s="5"/>
      <c r="AQ25" s="70">
        <v>44856</v>
      </c>
      <c r="AR25" s="56"/>
      <c r="AS25" s="57"/>
      <c r="AT25" s="58"/>
      <c r="AU25" s="42" t="s">
        <v>49</v>
      </c>
      <c r="AW25" s="31" t="s">
        <v>59</v>
      </c>
    </row>
    <row r="26" spans="1:49" x14ac:dyDescent="0.2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48"/>
      <c r="S26" s="48"/>
      <c r="T26" s="48"/>
      <c r="U26" s="48"/>
      <c r="V26" s="62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5"/>
      <c r="AN26" s="69"/>
      <c r="AO26" s="5"/>
      <c r="AP26" s="5"/>
      <c r="AQ26" s="70">
        <v>44857</v>
      </c>
      <c r="AR26" s="56"/>
      <c r="AS26" s="57"/>
      <c r="AT26" s="58"/>
      <c r="AU26" s="42" t="s">
        <v>49</v>
      </c>
      <c r="AW26" s="31" t="s">
        <v>59</v>
      </c>
    </row>
    <row r="27" spans="1:49" ht="21" x14ac:dyDescent="0.2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8"/>
      <c r="S27" s="48"/>
      <c r="T27" s="48"/>
      <c r="U27" s="48"/>
      <c r="V27" s="62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"/>
      <c r="AN27" s="78"/>
      <c r="AO27" s="5"/>
      <c r="AP27" s="5"/>
      <c r="AQ27" s="71">
        <v>44858</v>
      </c>
      <c r="AR27" s="52">
        <f t="shared" si="0"/>
        <v>0</v>
      </c>
      <c r="AS27" s="34">
        <v>4</v>
      </c>
      <c r="AT27" s="54">
        <f t="shared" si="1"/>
        <v>4</v>
      </c>
      <c r="AU27" s="55" t="s">
        <v>66</v>
      </c>
      <c r="AW27" s="31" t="s">
        <v>59</v>
      </c>
    </row>
    <row r="28" spans="1:49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48"/>
      <c r="S28" s="48"/>
      <c r="T28" s="48"/>
      <c r="U28" s="48"/>
      <c r="V28" s="77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5"/>
      <c r="AN28" s="78"/>
      <c r="AO28" s="5"/>
      <c r="AP28" s="5"/>
      <c r="AQ28" s="71">
        <v>44859</v>
      </c>
      <c r="AR28" s="52">
        <f t="shared" si="0"/>
        <v>0</v>
      </c>
      <c r="AS28" s="34">
        <v>4.25</v>
      </c>
      <c r="AT28" s="54">
        <f t="shared" si="1"/>
        <v>4.25</v>
      </c>
      <c r="AU28" s="55" t="s">
        <v>67</v>
      </c>
      <c r="AW28" s="31" t="s">
        <v>59</v>
      </c>
    </row>
    <row r="29" spans="1:49" ht="21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48"/>
      <c r="S29" s="48"/>
      <c r="T29" s="48"/>
      <c r="U29" s="48"/>
      <c r="V29" s="48"/>
      <c r="W29" s="51"/>
      <c r="X29" s="51"/>
      <c r="Y29" s="51"/>
      <c r="Z29" s="51"/>
      <c r="AA29" s="51"/>
      <c r="AB29" s="51"/>
      <c r="AC29" s="51" t="s">
        <v>63</v>
      </c>
      <c r="AD29" s="51" t="s">
        <v>63</v>
      </c>
      <c r="AE29" s="51" t="s">
        <v>63</v>
      </c>
      <c r="AF29" s="51" t="s">
        <v>63</v>
      </c>
      <c r="AG29" s="51" t="s">
        <v>63</v>
      </c>
      <c r="AH29" s="51" t="s">
        <v>63</v>
      </c>
      <c r="AI29" s="51" t="s">
        <v>63</v>
      </c>
      <c r="AJ29" s="51" t="s">
        <v>63</v>
      </c>
      <c r="AK29" s="51" t="s">
        <v>63</v>
      </c>
      <c r="AL29" s="51" t="s">
        <v>63</v>
      </c>
      <c r="AM29" s="5"/>
      <c r="AN29" s="78"/>
      <c r="AO29" s="5"/>
      <c r="AP29" s="5"/>
      <c r="AQ29" s="71">
        <v>44860</v>
      </c>
      <c r="AR29" s="52">
        <f t="shared" si="0"/>
        <v>2.5</v>
      </c>
      <c r="AS29" s="34">
        <v>4</v>
      </c>
      <c r="AT29" s="54">
        <f t="shared" si="1"/>
        <v>1.5</v>
      </c>
      <c r="AU29" s="55" t="s">
        <v>68</v>
      </c>
      <c r="AW29" s="31" t="s">
        <v>59</v>
      </c>
    </row>
    <row r="30" spans="1:49" x14ac:dyDescent="0.2">
      <c r="A30" s="51" t="s">
        <v>63</v>
      </c>
      <c r="B30" s="51" t="s">
        <v>63</v>
      </c>
      <c r="C30" s="51" t="s">
        <v>63</v>
      </c>
      <c r="D30" s="51" t="s">
        <v>63</v>
      </c>
      <c r="E30" s="51" t="s">
        <v>63</v>
      </c>
      <c r="F30" s="51" t="s">
        <v>63</v>
      </c>
      <c r="G30" s="51" t="s">
        <v>63</v>
      </c>
      <c r="H30" s="51" t="s">
        <v>63</v>
      </c>
      <c r="I30" s="51" t="s">
        <v>63</v>
      </c>
      <c r="J30" s="51" t="s">
        <v>63</v>
      </c>
      <c r="K30" s="51" t="s">
        <v>63</v>
      </c>
      <c r="L30" s="51" t="s">
        <v>63</v>
      </c>
      <c r="M30" s="51" t="s">
        <v>63</v>
      </c>
      <c r="N30" s="51" t="s">
        <v>63</v>
      </c>
      <c r="O30" s="51" t="s">
        <v>63</v>
      </c>
      <c r="P30" s="51" t="s">
        <v>63</v>
      </c>
      <c r="Q30" s="51" t="s">
        <v>63</v>
      </c>
      <c r="R30" s="48" t="s">
        <v>64</v>
      </c>
      <c r="S30" s="48" t="s">
        <v>64</v>
      </c>
      <c r="T30" s="48" t="s">
        <v>64</v>
      </c>
      <c r="U30" s="48" t="s">
        <v>64</v>
      </c>
      <c r="V30" s="48" t="s">
        <v>64</v>
      </c>
      <c r="W30" s="51" t="s">
        <v>63</v>
      </c>
      <c r="X30" s="51" t="s">
        <v>63</v>
      </c>
      <c r="Y30" s="51" t="s">
        <v>63</v>
      </c>
      <c r="Z30" s="51" t="s">
        <v>63</v>
      </c>
      <c r="AA30" s="51" t="s">
        <v>63</v>
      </c>
      <c r="AB30" s="51" t="s">
        <v>63</v>
      </c>
      <c r="AC30" s="51" t="s">
        <v>63</v>
      </c>
      <c r="AD30" s="51" t="s">
        <v>63</v>
      </c>
      <c r="AE30" s="51" t="s">
        <v>63</v>
      </c>
      <c r="AF30" s="51" t="s">
        <v>63</v>
      </c>
      <c r="AG30" s="51" t="s">
        <v>63</v>
      </c>
      <c r="AH30" s="51" t="s">
        <v>63</v>
      </c>
      <c r="AI30" s="51" t="s">
        <v>63</v>
      </c>
      <c r="AJ30" s="51" t="s">
        <v>63</v>
      </c>
      <c r="AK30" s="51" t="s">
        <v>63</v>
      </c>
      <c r="AL30" s="51" t="s">
        <v>63</v>
      </c>
      <c r="AM30" s="5"/>
      <c r="AN30" s="78"/>
      <c r="AO30" s="5"/>
      <c r="AP30" s="5"/>
      <c r="AQ30" s="71">
        <v>44861</v>
      </c>
      <c r="AR30" s="52">
        <f t="shared" si="0"/>
        <v>8.25</v>
      </c>
      <c r="AS30" s="34">
        <v>8.25</v>
      </c>
      <c r="AT30" s="54">
        <f t="shared" si="1"/>
        <v>0</v>
      </c>
      <c r="AU30" s="55"/>
      <c r="AW30" s="31" t="s">
        <v>59</v>
      </c>
    </row>
    <row r="31" spans="1:49" x14ac:dyDescent="0.2">
      <c r="A31" s="51" t="s">
        <v>63</v>
      </c>
      <c r="B31" s="51" t="s">
        <v>63</v>
      </c>
      <c r="C31" s="51" t="s">
        <v>63</v>
      </c>
      <c r="D31" s="51" t="s">
        <v>63</v>
      </c>
      <c r="E31" s="51" t="s">
        <v>63</v>
      </c>
      <c r="F31" s="51" t="s">
        <v>63</v>
      </c>
      <c r="G31" s="51" t="s">
        <v>63</v>
      </c>
      <c r="H31" s="51" t="s">
        <v>63</v>
      </c>
      <c r="I31" s="51" t="s">
        <v>63</v>
      </c>
      <c r="J31" s="51" t="s">
        <v>63</v>
      </c>
      <c r="K31" s="51" t="s">
        <v>63</v>
      </c>
      <c r="L31" s="51" t="s">
        <v>63</v>
      </c>
      <c r="M31" s="51" t="s">
        <v>63</v>
      </c>
      <c r="N31" s="51" t="s">
        <v>63</v>
      </c>
      <c r="O31" s="51" t="s">
        <v>63</v>
      </c>
      <c r="P31" s="51" t="s">
        <v>63</v>
      </c>
      <c r="Q31" s="51" t="s">
        <v>63</v>
      </c>
      <c r="R31" s="48"/>
      <c r="S31" s="48"/>
      <c r="T31" s="48"/>
      <c r="U31" s="48"/>
      <c r="V31" s="48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"/>
      <c r="AN31" s="78"/>
      <c r="AO31" s="5"/>
      <c r="AP31" s="5"/>
      <c r="AQ31" s="71">
        <v>44862</v>
      </c>
      <c r="AR31" s="52">
        <f t="shared" si="0"/>
        <v>4.25</v>
      </c>
      <c r="AS31" s="34">
        <v>4.25</v>
      </c>
      <c r="AT31" s="54">
        <f t="shared" si="1"/>
        <v>0</v>
      </c>
      <c r="AU31" s="55"/>
      <c r="AW31" s="31" t="s">
        <v>59</v>
      </c>
    </row>
    <row r="32" spans="1:49" x14ac:dyDescent="0.2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48"/>
      <c r="S32" s="48"/>
      <c r="T32" s="48"/>
      <c r="U32" s="48"/>
      <c r="V32" s="62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5"/>
      <c r="AN32" s="69"/>
      <c r="AO32" s="5"/>
      <c r="AP32" s="5"/>
      <c r="AQ32" s="70">
        <v>44863</v>
      </c>
      <c r="AR32" s="56"/>
      <c r="AS32" s="57"/>
      <c r="AT32" s="58"/>
      <c r="AU32" s="42" t="s">
        <v>49</v>
      </c>
      <c r="AW32" s="31" t="s">
        <v>59</v>
      </c>
    </row>
    <row r="33" spans="1:49" x14ac:dyDescent="0.2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48"/>
      <c r="S33" s="48"/>
      <c r="T33" s="48"/>
      <c r="U33" s="48"/>
      <c r="V33" s="62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5"/>
      <c r="AN33" s="69"/>
      <c r="AO33" s="5"/>
      <c r="AP33" s="5"/>
      <c r="AQ33" s="70">
        <v>44864</v>
      </c>
      <c r="AR33" s="56"/>
      <c r="AS33" s="57"/>
      <c r="AT33" s="58"/>
      <c r="AU33" s="42" t="s">
        <v>49</v>
      </c>
      <c r="AW33" s="31" t="s">
        <v>59</v>
      </c>
    </row>
    <row r="34" spans="1:49" x14ac:dyDescent="0.2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"/>
      <c r="AN34" s="59"/>
      <c r="AO34" s="5"/>
      <c r="AP34" s="5"/>
      <c r="AQ34" s="67">
        <v>44865</v>
      </c>
      <c r="AR34" s="37"/>
      <c r="AS34" s="38"/>
      <c r="AT34" s="39"/>
      <c r="AU34" s="47" t="s">
        <v>56</v>
      </c>
      <c r="AW34" s="31" t="s">
        <v>59</v>
      </c>
    </row>
    <row r="35" spans="1:49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35.75</v>
      </c>
      <c r="AS35" s="32">
        <f>SUM(AS4:AS34)</f>
        <v>74.25</v>
      </c>
      <c r="AT35" s="32">
        <f>AS35-AR35</f>
        <v>38.5</v>
      </c>
      <c r="AU35" s="43"/>
    </row>
    <row r="36" spans="1:49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9" ht="14.25" x14ac:dyDescent="0.2">
      <c r="AM37" s="6"/>
      <c r="AN37" s="6"/>
      <c r="AO37" s="6"/>
      <c r="AP37" s="6"/>
      <c r="AQ37" s="24" t="s">
        <v>10</v>
      </c>
      <c r="AR37" s="33">
        <f>100/AS35*AR35</f>
        <v>48.148148148148152</v>
      </c>
      <c r="AS37" s="10" t="s">
        <v>1</v>
      </c>
      <c r="AT37" s="10"/>
      <c r="AU37" s="44"/>
    </row>
    <row r="38" spans="1:49" ht="14.25" x14ac:dyDescent="0.2">
      <c r="AQ38" s="25"/>
      <c r="AR38" s="11"/>
      <c r="AS38" s="12"/>
      <c r="AT38" s="12"/>
    </row>
    <row r="40" spans="1:49" x14ac:dyDescent="0.2">
      <c r="L40" s="18" t="s">
        <v>6</v>
      </c>
      <c r="P40" s="95">
        <f>AA1</f>
        <v>44835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>
        <f>AU1</f>
        <v>0</v>
      </c>
    </row>
  </sheetData>
  <mergeCells count="7">
    <mergeCell ref="AU20:AU24"/>
    <mergeCell ref="AR2:AT2"/>
    <mergeCell ref="P40:T40"/>
    <mergeCell ref="A1:J1"/>
    <mergeCell ref="W1:Z1"/>
    <mergeCell ref="AA1:AE1"/>
    <mergeCell ref="A2:AL2"/>
  </mergeCells>
  <conditionalFormatting sqref="AW3:AW34">
    <cfRule type="cellIs" dxfId="2" priority="1" operator="equal">
      <formula>"Oui"</formula>
    </cfRule>
  </conditionalFormatting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40"/>
  <sheetViews>
    <sheetView zoomScaleNormal="100" workbookViewId="0">
      <selection activeCell="AU40" sqref="AU40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7.125" style="8" customWidth="1"/>
    <col min="45" max="45" width="6.375" style="8" customWidth="1"/>
    <col min="46" max="46" width="4.625" style="8" customWidth="1"/>
    <col min="47" max="47" width="25.375" style="45" customWidth="1"/>
    <col min="48" max="48" width="4.625" customWidth="1"/>
    <col min="49" max="49" width="7.125" customWidth="1"/>
  </cols>
  <sheetData>
    <row r="1" spans="1:50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44866</v>
      </c>
      <c r="AB1" s="100"/>
      <c r="AC1" s="100"/>
      <c r="AD1" s="100"/>
      <c r="AE1" s="100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50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50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49" t="s">
        <v>50</v>
      </c>
      <c r="AX3" s="3"/>
    </row>
    <row r="4" spans="1:50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72"/>
      <c r="AN4" s="59"/>
      <c r="AO4" s="5"/>
      <c r="AP4" s="5"/>
      <c r="AQ4" s="67">
        <v>44866</v>
      </c>
      <c r="AR4" s="37"/>
      <c r="AS4" s="38"/>
      <c r="AT4" s="39"/>
      <c r="AU4" s="47" t="s">
        <v>53</v>
      </c>
      <c r="AW4" s="31"/>
    </row>
    <row r="5" spans="1:50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48"/>
      <c r="S5" s="48"/>
      <c r="T5" s="48"/>
      <c r="U5" s="48"/>
      <c r="V5" s="48"/>
      <c r="W5" s="51" t="s">
        <v>63</v>
      </c>
      <c r="X5" s="51" t="s">
        <v>63</v>
      </c>
      <c r="Y5" s="51" t="s">
        <v>63</v>
      </c>
      <c r="Z5" s="51" t="s">
        <v>63</v>
      </c>
      <c r="AA5" s="51" t="s">
        <v>63</v>
      </c>
      <c r="AB5" s="51" t="s">
        <v>63</v>
      </c>
      <c r="AC5" s="51" t="s">
        <v>63</v>
      </c>
      <c r="AD5" s="51" t="s">
        <v>63</v>
      </c>
      <c r="AE5" s="51" t="s">
        <v>63</v>
      </c>
      <c r="AF5" s="51" t="s">
        <v>63</v>
      </c>
      <c r="AG5" s="51" t="s">
        <v>63</v>
      </c>
      <c r="AH5" s="51" t="s">
        <v>63</v>
      </c>
      <c r="AI5" s="51" t="s">
        <v>63</v>
      </c>
      <c r="AJ5" s="51" t="s">
        <v>63</v>
      </c>
      <c r="AK5" s="51" t="s">
        <v>63</v>
      </c>
      <c r="AL5" s="51" t="s">
        <v>63</v>
      </c>
      <c r="AM5" s="72"/>
      <c r="AN5" s="51"/>
      <c r="AO5" s="5"/>
      <c r="AP5" s="5"/>
      <c r="AQ5" s="66">
        <v>44867</v>
      </c>
      <c r="AR5" s="52">
        <f t="shared" ref="AR5:AR33" si="0">COUNTIF(A5:AL5,"x")/4</f>
        <v>4</v>
      </c>
      <c r="AS5" s="34">
        <v>4</v>
      </c>
      <c r="AT5" s="54">
        <f t="shared" ref="AT5:AT33" si="1">AS5-AR5</f>
        <v>0</v>
      </c>
      <c r="AU5" s="55"/>
      <c r="AW5" s="4"/>
    </row>
    <row r="6" spans="1:50" x14ac:dyDescent="0.2">
      <c r="A6" s="51" t="s">
        <v>63</v>
      </c>
      <c r="B6" s="51" t="s">
        <v>63</v>
      </c>
      <c r="C6" s="51" t="s">
        <v>63</v>
      </c>
      <c r="D6" s="51" t="s">
        <v>63</v>
      </c>
      <c r="E6" s="51" t="s">
        <v>63</v>
      </c>
      <c r="F6" s="51" t="s">
        <v>63</v>
      </c>
      <c r="G6" s="51" t="s">
        <v>63</v>
      </c>
      <c r="H6" s="51" t="s">
        <v>63</v>
      </c>
      <c r="I6" s="51" t="s">
        <v>63</v>
      </c>
      <c r="J6" s="51" t="s">
        <v>63</v>
      </c>
      <c r="K6" s="51" t="s">
        <v>63</v>
      </c>
      <c r="L6" s="51" t="s">
        <v>63</v>
      </c>
      <c r="M6" s="51" t="s">
        <v>63</v>
      </c>
      <c r="N6" s="51" t="s">
        <v>63</v>
      </c>
      <c r="O6" s="51" t="s">
        <v>63</v>
      </c>
      <c r="P6" s="51" t="s">
        <v>63</v>
      </c>
      <c r="Q6" s="51" t="s">
        <v>63</v>
      </c>
      <c r="R6" s="48" t="s">
        <v>64</v>
      </c>
      <c r="S6" s="48" t="s">
        <v>64</v>
      </c>
      <c r="T6" s="48" t="s">
        <v>64</v>
      </c>
      <c r="U6" s="48" t="s">
        <v>64</v>
      </c>
      <c r="V6" s="48" t="s">
        <v>64</v>
      </c>
      <c r="W6" s="51" t="s">
        <v>63</v>
      </c>
      <c r="X6" s="51" t="s">
        <v>63</v>
      </c>
      <c r="Y6" s="51" t="s">
        <v>63</v>
      </c>
      <c r="Z6" s="51" t="s">
        <v>63</v>
      </c>
      <c r="AA6" s="51" t="s">
        <v>63</v>
      </c>
      <c r="AB6" s="51" t="s">
        <v>63</v>
      </c>
      <c r="AC6" s="51" t="s">
        <v>63</v>
      </c>
      <c r="AD6" s="51" t="s">
        <v>63</v>
      </c>
      <c r="AE6" s="51" t="s">
        <v>63</v>
      </c>
      <c r="AF6" s="51" t="s">
        <v>63</v>
      </c>
      <c r="AG6" s="51" t="s">
        <v>63</v>
      </c>
      <c r="AH6" s="51" t="s">
        <v>63</v>
      </c>
      <c r="AI6" s="51" t="s">
        <v>63</v>
      </c>
      <c r="AJ6" s="51" t="s">
        <v>63</v>
      </c>
      <c r="AK6" s="51" t="s">
        <v>63</v>
      </c>
      <c r="AL6" s="51" t="s">
        <v>63</v>
      </c>
      <c r="AM6" s="72"/>
      <c r="AN6" s="68"/>
      <c r="AO6" s="5"/>
      <c r="AP6" s="5"/>
      <c r="AQ6" s="66">
        <v>44868</v>
      </c>
      <c r="AR6" s="52">
        <f t="shared" si="0"/>
        <v>8.25</v>
      </c>
      <c r="AS6" s="34">
        <v>8.25</v>
      </c>
      <c r="AT6" s="54">
        <f t="shared" si="1"/>
        <v>0</v>
      </c>
      <c r="AU6" s="55"/>
      <c r="AW6" s="16"/>
    </row>
    <row r="7" spans="1:50" x14ac:dyDescent="0.2">
      <c r="A7" s="51" t="s">
        <v>63</v>
      </c>
      <c r="B7" s="51" t="s">
        <v>63</v>
      </c>
      <c r="C7" s="51" t="s">
        <v>63</v>
      </c>
      <c r="D7" s="51" t="s">
        <v>63</v>
      </c>
      <c r="E7" s="51" t="s">
        <v>63</v>
      </c>
      <c r="F7" s="51" t="s">
        <v>63</v>
      </c>
      <c r="G7" s="51" t="s">
        <v>63</v>
      </c>
      <c r="H7" s="51" t="s">
        <v>63</v>
      </c>
      <c r="I7" s="51" t="s">
        <v>63</v>
      </c>
      <c r="J7" s="51" t="s">
        <v>63</v>
      </c>
      <c r="K7" s="51" t="s">
        <v>63</v>
      </c>
      <c r="L7" s="51" t="s">
        <v>63</v>
      </c>
      <c r="M7" s="51" t="s">
        <v>63</v>
      </c>
      <c r="N7" s="51" t="s">
        <v>63</v>
      </c>
      <c r="O7" s="51" t="s">
        <v>63</v>
      </c>
      <c r="P7" s="51" t="s">
        <v>63</v>
      </c>
      <c r="Q7" s="51" t="s">
        <v>63</v>
      </c>
      <c r="R7" s="48" t="s">
        <v>64</v>
      </c>
      <c r="S7" s="48" t="s">
        <v>64</v>
      </c>
      <c r="T7" s="48" t="s">
        <v>64</v>
      </c>
      <c r="U7" s="48" t="s">
        <v>64</v>
      </c>
      <c r="V7" s="48" t="s">
        <v>64</v>
      </c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72"/>
      <c r="AN7" s="68"/>
      <c r="AO7" s="5"/>
      <c r="AP7" s="5"/>
      <c r="AQ7" s="66">
        <v>44869</v>
      </c>
      <c r="AR7" s="52">
        <f t="shared" si="0"/>
        <v>4.25</v>
      </c>
      <c r="AS7" s="34">
        <v>4.25</v>
      </c>
      <c r="AT7" s="54">
        <f t="shared" si="1"/>
        <v>0</v>
      </c>
      <c r="AU7" s="55"/>
      <c r="AW7" s="16"/>
    </row>
    <row r="8" spans="1:50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48"/>
      <c r="S8" s="48"/>
      <c r="T8" s="48"/>
      <c r="U8" s="48"/>
      <c r="V8" s="62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72"/>
      <c r="AN8" s="69"/>
      <c r="AO8" s="5"/>
      <c r="AP8" s="5"/>
      <c r="AQ8" s="70">
        <v>44870</v>
      </c>
      <c r="AR8" s="56"/>
      <c r="AS8" s="57"/>
      <c r="AT8" s="58"/>
      <c r="AU8" s="42" t="s">
        <v>49</v>
      </c>
      <c r="AW8" s="16"/>
    </row>
    <row r="9" spans="1:50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48"/>
      <c r="S9" s="48"/>
      <c r="T9" s="48"/>
      <c r="U9" s="48"/>
      <c r="V9" s="62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72"/>
      <c r="AN9" s="69"/>
      <c r="AO9" s="5"/>
      <c r="AP9" s="5"/>
      <c r="AQ9" s="70">
        <v>44871</v>
      </c>
      <c r="AR9" s="56"/>
      <c r="AS9" s="57"/>
      <c r="AT9" s="58"/>
      <c r="AU9" s="42" t="s">
        <v>49</v>
      </c>
      <c r="AW9" s="16"/>
    </row>
    <row r="10" spans="1:50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48"/>
      <c r="S10" s="48"/>
      <c r="T10" s="48"/>
      <c r="U10" s="48"/>
      <c r="V10" s="48"/>
      <c r="W10" s="51" t="s">
        <v>63</v>
      </c>
      <c r="X10" s="51" t="s">
        <v>63</v>
      </c>
      <c r="Y10" s="51" t="s">
        <v>63</v>
      </c>
      <c r="Z10" s="51" t="s">
        <v>63</v>
      </c>
      <c r="AA10" s="51" t="s">
        <v>63</v>
      </c>
      <c r="AB10" s="51" t="s">
        <v>63</v>
      </c>
      <c r="AC10" s="51" t="s">
        <v>63</v>
      </c>
      <c r="AD10" s="51" t="s">
        <v>63</v>
      </c>
      <c r="AE10" s="51" t="s">
        <v>63</v>
      </c>
      <c r="AF10" s="51" t="s">
        <v>63</v>
      </c>
      <c r="AG10" s="51" t="s">
        <v>63</v>
      </c>
      <c r="AH10" s="51" t="s">
        <v>63</v>
      </c>
      <c r="AI10" s="51" t="s">
        <v>63</v>
      </c>
      <c r="AJ10" s="51" t="s">
        <v>63</v>
      </c>
      <c r="AK10" s="51" t="s">
        <v>63</v>
      </c>
      <c r="AL10" s="51" t="s">
        <v>63</v>
      </c>
      <c r="AM10" s="72"/>
      <c r="AN10" s="51"/>
      <c r="AO10" s="5"/>
      <c r="AP10" s="5"/>
      <c r="AQ10" s="66">
        <v>44872</v>
      </c>
      <c r="AR10" s="52">
        <f t="shared" si="0"/>
        <v>4</v>
      </c>
      <c r="AS10" s="34">
        <v>4</v>
      </c>
      <c r="AT10" s="54">
        <f t="shared" si="1"/>
        <v>0</v>
      </c>
      <c r="AU10" s="55"/>
      <c r="AW10" s="16"/>
    </row>
    <row r="11" spans="1:50" x14ac:dyDescent="0.2">
      <c r="A11" s="51" t="s">
        <v>63</v>
      </c>
      <c r="B11" s="51" t="s">
        <v>63</v>
      </c>
      <c r="C11" s="51" t="s">
        <v>63</v>
      </c>
      <c r="D11" s="51" t="s">
        <v>63</v>
      </c>
      <c r="E11" s="51" t="s">
        <v>63</v>
      </c>
      <c r="F11" s="51" t="s">
        <v>63</v>
      </c>
      <c r="G11" s="51" t="s">
        <v>63</v>
      </c>
      <c r="H11" s="51" t="s">
        <v>63</v>
      </c>
      <c r="I11" s="51" t="s">
        <v>63</v>
      </c>
      <c r="J11" s="51" t="s">
        <v>63</v>
      </c>
      <c r="K11" s="51" t="s">
        <v>63</v>
      </c>
      <c r="L11" s="51" t="s">
        <v>63</v>
      </c>
      <c r="M11" s="51" t="s">
        <v>63</v>
      </c>
      <c r="N11" s="51" t="s">
        <v>63</v>
      </c>
      <c r="O11" s="51" t="s">
        <v>63</v>
      </c>
      <c r="P11" s="51" t="s">
        <v>63</v>
      </c>
      <c r="Q11" s="51" t="s">
        <v>63</v>
      </c>
      <c r="R11" s="48" t="s">
        <v>64</v>
      </c>
      <c r="S11" s="48" t="s">
        <v>64</v>
      </c>
      <c r="T11" s="48" t="s">
        <v>64</v>
      </c>
      <c r="U11" s="48" t="s">
        <v>64</v>
      </c>
      <c r="V11" s="48" t="s">
        <v>64</v>
      </c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44873</v>
      </c>
      <c r="AR11" s="52">
        <f t="shared" si="0"/>
        <v>4.25</v>
      </c>
      <c r="AS11" s="34">
        <v>4.25</v>
      </c>
      <c r="AT11" s="54">
        <f t="shared" si="1"/>
        <v>0</v>
      </c>
      <c r="AU11" s="55"/>
      <c r="AW11" s="16"/>
    </row>
    <row r="12" spans="1:50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48"/>
      <c r="S12" s="48"/>
      <c r="T12" s="48"/>
      <c r="U12" s="48"/>
      <c r="V12" s="48"/>
      <c r="W12" s="51" t="s">
        <v>63</v>
      </c>
      <c r="X12" s="51" t="s">
        <v>63</v>
      </c>
      <c r="Y12" s="51" t="s">
        <v>63</v>
      </c>
      <c r="Z12" s="51" t="s">
        <v>63</v>
      </c>
      <c r="AA12" s="51" t="s">
        <v>63</v>
      </c>
      <c r="AB12" s="51" t="s">
        <v>63</v>
      </c>
      <c r="AC12" s="51" t="s">
        <v>63</v>
      </c>
      <c r="AD12" s="51" t="s">
        <v>63</v>
      </c>
      <c r="AE12" s="51" t="s">
        <v>63</v>
      </c>
      <c r="AF12" s="51" t="s">
        <v>63</v>
      </c>
      <c r="AG12" s="51" t="s">
        <v>63</v>
      </c>
      <c r="AH12" s="51" t="s">
        <v>63</v>
      </c>
      <c r="AI12" s="51" t="s">
        <v>63</v>
      </c>
      <c r="AJ12" s="51" t="s">
        <v>63</v>
      </c>
      <c r="AK12" s="51" t="s">
        <v>63</v>
      </c>
      <c r="AL12" s="51" t="s">
        <v>63</v>
      </c>
      <c r="AM12" s="72"/>
      <c r="AN12" s="68"/>
      <c r="AO12" s="5"/>
      <c r="AP12" s="5"/>
      <c r="AQ12" s="66">
        <v>44874</v>
      </c>
      <c r="AR12" s="52">
        <f t="shared" si="0"/>
        <v>4</v>
      </c>
      <c r="AS12" s="34">
        <v>4</v>
      </c>
      <c r="AT12" s="54">
        <f t="shared" si="1"/>
        <v>0</v>
      </c>
      <c r="AU12" s="55"/>
      <c r="AW12" s="16"/>
    </row>
    <row r="13" spans="1:50" x14ac:dyDescent="0.2">
      <c r="A13" s="51" t="s">
        <v>63</v>
      </c>
      <c r="B13" s="51" t="s">
        <v>63</v>
      </c>
      <c r="C13" s="51" t="s">
        <v>63</v>
      </c>
      <c r="D13" s="51" t="s">
        <v>63</v>
      </c>
      <c r="E13" s="51" t="s">
        <v>63</v>
      </c>
      <c r="F13" s="51" t="s">
        <v>63</v>
      </c>
      <c r="G13" s="51" t="s">
        <v>63</v>
      </c>
      <c r="H13" s="51" t="s">
        <v>63</v>
      </c>
      <c r="I13" s="51" t="s">
        <v>63</v>
      </c>
      <c r="J13" s="51" t="s">
        <v>63</v>
      </c>
      <c r="K13" s="51" t="s">
        <v>63</v>
      </c>
      <c r="L13" s="51" t="s">
        <v>63</v>
      </c>
      <c r="M13" s="51" t="s">
        <v>63</v>
      </c>
      <c r="N13" s="51" t="s">
        <v>63</v>
      </c>
      <c r="O13" s="51" t="s">
        <v>63</v>
      </c>
      <c r="P13" s="51" t="s">
        <v>63</v>
      </c>
      <c r="Q13" s="51" t="s">
        <v>63</v>
      </c>
      <c r="R13" s="48" t="s">
        <v>64</v>
      </c>
      <c r="S13" s="48" t="s">
        <v>64</v>
      </c>
      <c r="T13" s="48" t="s">
        <v>64</v>
      </c>
      <c r="U13" s="48" t="s">
        <v>64</v>
      </c>
      <c r="V13" s="48" t="s">
        <v>64</v>
      </c>
      <c r="W13" s="51" t="s">
        <v>63</v>
      </c>
      <c r="X13" s="51" t="s">
        <v>63</v>
      </c>
      <c r="Y13" s="51" t="s">
        <v>63</v>
      </c>
      <c r="Z13" s="51" t="s">
        <v>63</v>
      </c>
      <c r="AA13" s="51" t="s">
        <v>63</v>
      </c>
      <c r="AB13" s="51" t="s">
        <v>63</v>
      </c>
      <c r="AC13" s="51" t="s">
        <v>63</v>
      </c>
      <c r="AD13" s="51" t="s">
        <v>63</v>
      </c>
      <c r="AE13" s="51" t="s">
        <v>63</v>
      </c>
      <c r="AF13" s="51" t="s">
        <v>63</v>
      </c>
      <c r="AG13" s="51" t="s">
        <v>63</v>
      </c>
      <c r="AH13" s="51" t="s">
        <v>63</v>
      </c>
      <c r="AI13" s="51" t="s">
        <v>63</v>
      </c>
      <c r="AJ13" s="51" t="s">
        <v>63</v>
      </c>
      <c r="AK13" s="51" t="s">
        <v>63</v>
      </c>
      <c r="AL13" s="51" t="s">
        <v>63</v>
      </c>
      <c r="AM13" s="72"/>
      <c r="AN13" s="68"/>
      <c r="AO13" s="5"/>
      <c r="AP13" s="5"/>
      <c r="AQ13" s="66">
        <v>44875</v>
      </c>
      <c r="AR13" s="52">
        <f t="shared" si="0"/>
        <v>8.25</v>
      </c>
      <c r="AS13" s="34">
        <v>8.25</v>
      </c>
      <c r="AT13" s="54">
        <f t="shared" si="1"/>
        <v>0</v>
      </c>
      <c r="AU13" s="55"/>
      <c r="AW13" s="16"/>
    </row>
    <row r="14" spans="1:50" x14ac:dyDescent="0.2">
      <c r="A14" s="51" t="s">
        <v>63</v>
      </c>
      <c r="B14" s="51" t="s">
        <v>63</v>
      </c>
      <c r="C14" s="51" t="s">
        <v>63</v>
      </c>
      <c r="D14" s="51" t="s">
        <v>63</v>
      </c>
      <c r="E14" s="51" t="s">
        <v>63</v>
      </c>
      <c r="F14" s="51" t="s">
        <v>63</v>
      </c>
      <c r="G14" s="51" t="s">
        <v>63</v>
      </c>
      <c r="H14" s="51" t="s">
        <v>63</v>
      </c>
      <c r="I14" s="51" t="s">
        <v>63</v>
      </c>
      <c r="J14" s="51" t="s">
        <v>63</v>
      </c>
      <c r="K14" s="51" t="s">
        <v>63</v>
      </c>
      <c r="L14" s="51" t="s">
        <v>63</v>
      </c>
      <c r="M14" s="51" t="s">
        <v>63</v>
      </c>
      <c r="N14" s="51" t="s">
        <v>63</v>
      </c>
      <c r="O14" s="51" t="s">
        <v>63</v>
      </c>
      <c r="P14" s="51" t="s">
        <v>63</v>
      </c>
      <c r="Q14" s="51" t="s">
        <v>63</v>
      </c>
      <c r="R14" s="48" t="s">
        <v>64</v>
      </c>
      <c r="S14" s="48" t="s">
        <v>64</v>
      </c>
      <c r="T14" s="48" t="s">
        <v>64</v>
      </c>
      <c r="U14" s="48" t="s">
        <v>64</v>
      </c>
      <c r="V14" s="48" t="s">
        <v>64</v>
      </c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44876</v>
      </c>
      <c r="AR14" s="52">
        <f t="shared" si="0"/>
        <v>4.25</v>
      </c>
      <c r="AS14" s="34">
        <v>4.25</v>
      </c>
      <c r="AT14" s="54">
        <f t="shared" si="1"/>
        <v>0</v>
      </c>
      <c r="AU14" s="55"/>
      <c r="AW14" s="16"/>
    </row>
    <row r="15" spans="1:50" x14ac:dyDescent="0.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48"/>
      <c r="S15" s="48"/>
      <c r="T15" s="48"/>
      <c r="U15" s="48"/>
      <c r="V15" s="62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72"/>
      <c r="AN15" s="69"/>
      <c r="AO15" s="5"/>
      <c r="AP15" s="5"/>
      <c r="AQ15" s="70">
        <v>44877</v>
      </c>
      <c r="AR15" s="56"/>
      <c r="AS15" s="57"/>
      <c r="AT15" s="58"/>
      <c r="AU15" s="42" t="s">
        <v>49</v>
      </c>
      <c r="AW15" s="16"/>
    </row>
    <row r="16" spans="1:50" x14ac:dyDescent="0.2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48"/>
      <c r="S16" s="48"/>
      <c r="T16" s="48"/>
      <c r="U16" s="48"/>
      <c r="V16" s="62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72"/>
      <c r="AN16" s="69"/>
      <c r="AO16" s="5"/>
      <c r="AP16" s="5"/>
      <c r="AQ16" s="70">
        <v>44878</v>
      </c>
      <c r="AR16" s="56"/>
      <c r="AS16" s="57"/>
      <c r="AT16" s="58"/>
      <c r="AU16" s="42" t="s">
        <v>49</v>
      </c>
      <c r="AW16" s="16"/>
    </row>
    <row r="17" spans="1:49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48"/>
      <c r="S17" s="48"/>
      <c r="T17" s="48"/>
      <c r="U17" s="48"/>
      <c r="V17" s="48"/>
      <c r="W17" s="51" t="s">
        <v>63</v>
      </c>
      <c r="X17" s="51" t="s">
        <v>63</v>
      </c>
      <c r="Y17" s="51" t="s">
        <v>63</v>
      </c>
      <c r="Z17" s="51" t="s">
        <v>63</v>
      </c>
      <c r="AA17" s="51" t="s">
        <v>63</v>
      </c>
      <c r="AB17" s="51" t="s">
        <v>63</v>
      </c>
      <c r="AC17" s="51" t="s">
        <v>63</v>
      </c>
      <c r="AD17" s="51" t="s">
        <v>63</v>
      </c>
      <c r="AE17" s="51" t="s">
        <v>63</v>
      </c>
      <c r="AF17" s="51" t="s">
        <v>63</v>
      </c>
      <c r="AG17" s="51" t="s">
        <v>63</v>
      </c>
      <c r="AH17" s="51" t="s">
        <v>63</v>
      </c>
      <c r="AI17" s="51" t="s">
        <v>63</v>
      </c>
      <c r="AJ17" s="51" t="s">
        <v>63</v>
      </c>
      <c r="AK17" s="51" t="s">
        <v>63</v>
      </c>
      <c r="AL17" s="51" t="s">
        <v>63</v>
      </c>
      <c r="AM17" s="72"/>
      <c r="AN17" s="51"/>
      <c r="AO17" s="5"/>
      <c r="AP17" s="5"/>
      <c r="AQ17" s="66">
        <v>44879</v>
      </c>
      <c r="AR17" s="52">
        <f t="shared" si="0"/>
        <v>4</v>
      </c>
      <c r="AS17" s="34">
        <v>4</v>
      </c>
      <c r="AT17" s="54">
        <f t="shared" si="1"/>
        <v>0</v>
      </c>
      <c r="AU17" s="55"/>
      <c r="AW17" s="16"/>
    </row>
    <row r="18" spans="1:49" x14ac:dyDescent="0.2">
      <c r="A18" s="51" t="s">
        <v>63</v>
      </c>
      <c r="B18" s="51" t="s">
        <v>63</v>
      </c>
      <c r="C18" s="51" t="s">
        <v>63</v>
      </c>
      <c r="D18" s="51" t="s">
        <v>63</v>
      </c>
      <c r="E18" s="51" t="s">
        <v>63</v>
      </c>
      <c r="F18" s="51" t="s">
        <v>63</v>
      </c>
      <c r="G18" s="51" t="s">
        <v>63</v>
      </c>
      <c r="H18" s="51" t="s">
        <v>63</v>
      </c>
      <c r="I18" s="51" t="s">
        <v>63</v>
      </c>
      <c r="J18" s="51" t="s">
        <v>63</v>
      </c>
      <c r="K18" s="51" t="s">
        <v>63</v>
      </c>
      <c r="L18" s="51" t="s">
        <v>63</v>
      </c>
      <c r="M18" s="51" t="s">
        <v>63</v>
      </c>
      <c r="N18" s="51" t="s">
        <v>63</v>
      </c>
      <c r="O18" s="51" t="s">
        <v>63</v>
      </c>
      <c r="P18" s="51" t="s">
        <v>63</v>
      </c>
      <c r="Q18" s="51" t="s">
        <v>63</v>
      </c>
      <c r="R18" s="48" t="s">
        <v>64</v>
      </c>
      <c r="S18" s="48" t="s">
        <v>64</v>
      </c>
      <c r="T18" s="48" t="s">
        <v>64</v>
      </c>
      <c r="U18" s="48" t="s">
        <v>64</v>
      </c>
      <c r="V18" s="48" t="s">
        <v>64</v>
      </c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44880</v>
      </c>
      <c r="AR18" s="52">
        <f t="shared" si="0"/>
        <v>4.25</v>
      </c>
      <c r="AS18" s="34">
        <v>4.25</v>
      </c>
      <c r="AT18" s="54">
        <f t="shared" si="1"/>
        <v>0</v>
      </c>
      <c r="AU18" s="55"/>
      <c r="AW18" s="16"/>
    </row>
    <row r="19" spans="1:49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48"/>
      <c r="S19" s="48"/>
      <c r="T19" s="48"/>
      <c r="U19" s="48"/>
      <c r="V19" s="48"/>
      <c r="W19" s="51" t="s">
        <v>63</v>
      </c>
      <c r="X19" s="51" t="s">
        <v>63</v>
      </c>
      <c r="Y19" s="51" t="s">
        <v>63</v>
      </c>
      <c r="Z19" s="51" t="s">
        <v>63</v>
      </c>
      <c r="AA19" s="51" t="s">
        <v>63</v>
      </c>
      <c r="AB19" s="51" t="s">
        <v>63</v>
      </c>
      <c r="AC19" s="51" t="s">
        <v>63</v>
      </c>
      <c r="AD19" s="51" t="s">
        <v>63</v>
      </c>
      <c r="AE19" s="51" t="s">
        <v>63</v>
      </c>
      <c r="AF19" s="51" t="s">
        <v>63</v>
      </c>
      <c r="AG19" s="51" t="s">
        <v>63</v>
      </c>
      <c r="AH19" s="51" t="s">
        <v>63</v>
      </c>
      <c r="AI19" s="51" t="s">
        <v>63</v>
      </c>
      <c r="AJ19" s="51" t="s">
        <v>63</v>
      </c>
      <c r="AK19" s="51" t="s">
        <v>63</v>
      </c>
      <c r="AL19" s="51" t="s">
        <v>63</v>
      </c>
      <c r="AM19" s="72"/>
      <c r="AN19" s="68"/>
      <c r="AO19" s="5"/>
      <c r="AP19" s="5"/>
      <c r="AQ19" s="66">
        <v>44881</v>
      </c>
      <c r="AR19" s="52">
        <f t="shared" si="0"/>
        <v>4</v>
      </c>
      <c r="AS19" s="34">
        <v>4</v>
      </c>
      <c r="AT19" s="54">
        <f t="shared" si="1"/>
        <v>0</v>
      </c>
      <c r="AU19" s="55"/>
      <c r="AW19" s="16"/>
    </row>
    <row r="20" spans="1:49" x14ac:dyDescent="0.2">
      <c r="A20" s="51" t="s">
        <v>63</v>
      </c>
      <c r="B20" s="51" t="s">
        <v>63</v>
      </c>
      <c r="C20" s="51" t="s">
        <v>63</v>
      </c>
      <c r="D20" s="51" t="s">
        <v>63</v>
      </c>
      <c r="E20" s="51" t="s">
        <v>63</v>
      </c>
      <c r="F20" s="51" t="s">
        <v>63</v>
      </c>
      <c r="G20" s="51" t="s">
        <v>63</v>
      </c>
      <c r="H20" s="51" t="s">
        <v>63</v>
      </c>
      <c r="I20" s="51" t="s">
        <v>63</v>
      </c>
      <c r="J20" s="51" t="s">
        <v>63</v>
      </c>
      <c r="K20" s="51" t="s">
        <v>63</v>
      </c>
      <c r="L20" s="51" t="s">
        <v>63</v>
      </c>
      <c r="M20" s="51" t="s">
        <v>63</v>
      </c>
      <c r="N20" s="51" t="s">
        <v>63</v>
      </c>
      <c r="O20" s="51" t="s">
        <v>63</v>
      </c>
      <c r="P20" s="51" t="s">
        <v>63</v>
      </c>
      <c r="Q20" s="51" t="s">
        <v>63</v>
      </c>
      <c r="R20" s="48" t="s">
        <v>64</v>
      </c>
      <c r="S20" s="48" t="s">
        <v>64</v>
      </c>
      <c r="T20" s="48" t="s">
        <v>64</v>
      </c>
      <c r="U20" s="48" t="s">
        <v>64</v>
      </c>
      <c r="V20" s="48" t="s">
        <v>64</v>
      </c>
      <c r="W20" s="51" t="s">
        <v>63</v>
      </c>
      <c r="X20" s="51" t="s">
        <v>63</v>
      </c>
      <c r="Y20" s="51" t="s">
        <v>63</v>
      </c>
      <c r="Z20" s="51" t="s">
        <v>63</v>
      </c>
      <c r="AA20" s="51" t="s">
        <v>63</v>
      </c>
      <c r="AB20" s="51" t="s">
        <v>63</v>
      </c>
      <c r="AC20" s="51" t="s">
        <v>63</v>
      </c>
      <c r="AD20" s="51" t="s">
        <v>63</v>
      </c>
      <c r="AE20" s="51" t="s">
        <v>63</v>
      </c>
      <c r="AF20" s="51" t="s">
        <v>63</v>
      </c>
      <c r="AG20" s="51" t="s">
        <v>63</v>
      </c>
      <c r="AH20" s="51" t="s">
        <v>63</v>
      </c>
      <c r="AI20" s="51" t="s">
        <v>63</v>
      </c>
      <c r="AJ20" s="51" t="s">
        <v>63</v>
      </c>
      <c r="AK20" s="51" t="s">
        <v>63</v>
      </c>
      <c r="AL20" s="51" t="s">
        <v>63</v>
      </c>
      <c r="AM20" s="72"/>
      <c r="AN20" s="68"/>
      <c r="AO20" s="5"/>
      <c r="AP20" s="5"/>
      <c r="AQ20" s="66">
        <v>44882</v>
      </c>
      <c r="AR20" s="52">
        <f t="shared" si="0"/>
        <v>8.25</v>
      </c>
      <c r="AS20" s="34">
        <v>8.25</v>
      </c>
      <c r="AT20" s="54">
        <f t="shared" si="1"/>
        <v>0</v>
      </c>
      <c r="AU20" s="55"/>
      <c r="AW20" s="16"/>
    </row>
    <row r="21" spans="1:49" ht="12.75" customHeight="1" x14ac:dyDescent="0.2">
      <c r="A21" s="51" t="s">
        <v>63</v>
      </c>
      <c r="B21" s="51" t="s">
        <v>63</v>
      </c>
      <c r="C21" s="51" t="s">
        <v>63</v>
      </c>
      <c r="D21" s="51" t="s">
        <v>63</v>
      </c>
      <c r="E21" s="51" t="s">
        <v>63</v>
      </c>
      <c r="F21" s="51" t="s">
        <v>63</v>
      </c>
      <c r="G21" s="51" t="s">
        <v>63</v>
      </c>
      <c r="H21" s="51" t="s">
        <v>63</v>
      </c>
      <c r="I21" s="51" t="s">
        <v>63</v>
      </c>
      <c r="J21" s="51" t="s">
        <v>63</v>
      </c>
      <c r="K21" s="51" t="s">
        <v>63</v>
      </c>
      <c r="L21" s="51" t="s">
        <v>63</v>
      </c>
      <c r="M21" s="51" t="s">
        <v>63</v>
      </c>
      <c r="N21" s="51" t="s">
        <v>63</v>
      </c>
      <c r="O21" s="51" t="s">
        <v>63</v>
      </c>
      <c r="P21" s="51" t="s">
        <v>63</v>
      </c>
      <c r="Q21" s="51" t="s">
        <v>63</v>
      </c>
      <c r="R21" s="48" t="s">
        <v>64</v>
      </c>
      <c r="S21" s="48" t="s">
        <v>64</v>
      </c>
      <c r="T21" s="48" t="s">
        <v>64</v>
      </c>
      <c r="U21" s="48" t="s">
        <v>64</v>
      </c>
      <c r="V21" s="48" t="s">
        <v>64</v>
      </c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44883</v>
      </c>
      <c r="AR21" s="52">
        <f t="shared" si="0"/>
        <v>4.25</v>
      </c>
      <c r="AS21" s="34">
        <v>4.25</v>
      </c>
      <c r="AT21" s="54">
        <f t="shared" si="1"/>
        <v>0</v>
      </c>
      <c r="AU21" s="55"/>
      <c r="AW21" s="4"/>
    </row>
    <row r="22" spans="1:49" x14ac:dyDescent="0.2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48"/>
      <c r="S22" s="48"/>
      <c r="T22" s="48"/>
      <c r="U22" s="48"/>
      <c r="V22" s="62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72"/>
      <c r="AN22" s="69"/>
      <c r="AO22" s="5"/>
      <c r="AP22" s="5"/>
      <c r="AQ22" s="70">
        <v>44884</v>
      </c>
      <c r="AR22" s="56"/>
      <c r="AS22" s="57"/>
      <c r="AT22" s="58"/>
      <c r="AU22" s="42" t="s">
        <v>49</v>
      </c>
      <c r="AW22" s="4"/>
    </row>
    <row r="23" spans="1:49" x14ac:dyDescent="0.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48"/>
      <c r="S23" s="48"/>
      <c r="T23" s="48"/>
      <c r="U23" s="48"/>
      <c r="V23" s="62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72"/>
      <c r="AN23" s="69"/>
      <c r="AO23" s="5"/>
      <c r="AP23" s="5"/>
      <c r="AQ23" s="70">
        <v>44885</v>
      </c>
      <c r="AR23" s="56"/>
      <c r="AS23" s="57"/>
      <c r="AT23" s="58"/>
      <c r="AU23" s="42" t="s">
        <v>49</v>
      </c>
      <c r="AW23" s="4"/>
    </row>
    <row r="24" spans="1:49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48"/>
      <c r="S24" s="48"/>
      <c r="T24" s="48"/>
      <c r="U24" s="48"/>
      <c r="V24" s="48"/>
      <c r="W24" s="51" t="s">
        <v>63</v>
      </c>
      <c r="X24" s="51" t="s">
        <v>63</v>
      </c>
      <c r="Y24" s="51" t="s">
        <v>63</v>
      </c>
      <c r="Z24" s="51" t="s">
        <v>63</v>
      </c>
      <c r="AA24" s="51" t="s">
        <v>63</v>
      </c>
      <c r="AB24" s="51" t="s">
        <v>63</v>
      </c>
      <c r="AC24" s="51" t="s">
        <v>63</v>
      </c>
      <c r="AD24" s="51" t="s">
        <v>63</v>
      </c>
      <c r="AE24" s="51" t="s">
        <v>63</v>
      </c>
      <c r="AF24" s="51" t="s">
        <v>63</v>
      </c>
      <c r="AG24" s="51" t="s">
        <v>63</v>
      </c>
      <c r="AH24" s="51" t="s">
        <v>63</v>
      </c>
      <c r="AI24" s="51" t="s">
        <v>63</v>
      </c>
      <c r="AJ24" s="51" t="s">
        <v>63</v>
      </c>
      <c r="AK24" s="51" t="s">
        <v>63</v>
      </c>
      <c r="AL24" s="51" t="s">
        <v>63</v>
      </c>
      <c r="AM24" s="72"/>
      <c r="AN24" s="51"/>
      <c r="AO24" s="5"/>
      <c r="AP24" s="5"/>
      <c r="AQ24" s="66">
        <v>44886</v>
      </c>
      <c r="AR24" s="52">
        <f t="shared" si="0"/>
        <v>4</v>
      </c>
      <c r="AS24" s="34">
        <v>4</v>
      </c>
      <c r="AT24" s="54">
        <f t="shared" si="1"/>
        <v>0</v>
      </c>
      <c r="AU24" s="55"/>
      <c r="AW24" s="4"/>
    </row>
    <row r="25" spans="1:49" x14ac:dyDescent="0.2">
      <c r="A25" s="51" t="s">
        <v>63</v>
      </c>
      <c r="B25" s="51" t="s">
        <v>63</v>
      </c>
      <c r="C25" s="51" t="s">
        <v>63</v>
      </c>
      <c r="D25" s="51" t="s">
        <v>63</v>
      </c>
      <c r="E25" s="51" t="s">
        <v>63</v>
      </c>
      <c r="F25" s="51" t="s">
        <v>63</v>
      </c>
      <c r="G25" s="51" t="s">
        <v>63</v>
      </c>
      <c r="H25" s="51" t="s">
        <v>63</v>
      </c>
      <c r="I25" s="51" t="s">
        <v>63</v>
      </c>
      <c r="J25" s="51" t="s">
        <v>63</v>
      </c>
      <c r="K25" s="51" t="s">
        <v>63</v>
      </c>
      <c r="L25" s="51" t="s">
        <v>63</v>
      </c>
      <c r="M25" s="51" t="s">
        <v>63</v>
      </c>
      <c r="N25" s="51" t="s">
        <v>63</v>
      </c>
      <c r="O25" s="51" t="s">
        <v>63</v>
      </c>
      <c r="P25" s="51" t="s">
        <v>63</v>
      </c>
      <c r="Q25" s="51" t="s">
        <v>63</v>
      </c>
      <c r="R25" s="48" t="s">
        <v>64</v>
      </c>
      <c r="S25" s="48" t="s">
        <v>64</v>
      </c>
      <c r="T25" s="48" t="s">
        <v>64</v>
      </c>
      <c r="U25" s="48" t="s">
        <v>64</v>
      </c>
      <c r="V25" s="48" t="s">
        <v>64</v>
      </c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44887</v>
      </c>
      <c r="AR25" s="52">
        <f t="shared" si="0"/>
        <v>4.25</v>
      </c>
      <c r="AS25" s="34">
        <v>4.25</v>
      </c>
      <c r="AT25" s="54">
        <f t="shared" si="1"/>
        <v>0</v>
      </c>
      <c r="AU25" s="55"/>
      <c r="AW25" s="4"/>
    </row>
    <row r="26" spans="1:49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48"/>
      <c r="S26" s="48"/>
      <c r="T26" s="48"/>
      <c r="U26" s="48"/>
      <c r="V26" s="48"/>
      <c r="W26" s="51" t="s">
        <v>63</v>
      </c>
      <c r="X26" s="51" t="s">
        <v>63</v>
      </c>
      <c r="Y26" s="51" t="s">
        <v>63</v>
      </c>
      <c r="Z26" s="51" t="s">
        <v>63</v>
      </c>
      <c r="AA26" s="51" t="s">
        <v>63</v>
      </c>
      <c r="AB26" s="51" t="s">
        <v>63</v>
      </c>
      <c r="AC26" s="51" t="s">
        <v>63</v>
      </c>
      <c r="AD26" s="51" t="s">
        <v>63</v>
      </c>
      <c r="AE26" s="51" t="s">
        <v>63</v>
      </c>
      <c r="AF26" s="51" t="s">
        <v>63</v>
      </c>
      <c r="AG26" s="51" t="s">
        <v>63</v>
      </c>
      <c r="AH26" s="51" t="s">
        <v>63</v>
      </c>
      <c r="AI26" s="51" t="s">
        <v>63</v>
      </c>
      <c r="AJ26" s="51" t="s">
        <v>63</v>
      </c>
      <c r="AK26" s="51" t="s">
        <v>63</v>
      </c>
      <c r="AL26" s="51" t="s">
        <v>63</v>
      </c>
      <c r="AM26" s="72"/>
      <c r="AN26" s="68"/>
      <c r="AO26" s="5"/>
      <c r="AP26" s="5"/>
      <c r="AQ26" s="66">
        <v>44888</v>
      </c>
      <c r="AR26" s="52">
        <f t="shared" si="0"/>
        <v>4</v>
      </c>
      <c r="AS26" s="34">
        <v>4</v>
      </c>
      <c r="AT26" s="54">
        <f t="shared" si="1"/>
        <v>0</v>
      </c>
      <c r="AU26" s="55"/>
      <c r="AW26" s="4"/>
    </row>
    <row r="27" spans="1:49" x14ac:dyDescent="0.2">
      <c r="A27" s="51" t="s">
        <v>63</v>
      </c>
      <c r="B27" s="51" t="s">
        <v>63</v>
      </c>
      <c r="C27" s="51" t="s">
        <v>63</v>
      </c>
      <c r="D27" s="51" t="s">
        <v>63</v>
      </c>
      <c r="E27" s="51" t="s">
        <v>63</v>
      </c>
      <c r="F27" s="51" t="s">
        <v>63</v>
      </c>
      <c r="G27" s="51" t="s">
        <v>63</v>
      </c>
      <c r="H27" s="51" t="s">
        <v>63</v>
      </c>
      <c r="I27" s="51" t="s">
        <v>63</v>
      </c>
      <c r="J27" s="51" t="s">
        <v>63</v>
      </c>
      <c r="K27" s="51" t="s">
        <v>63</v>
      </c>
      <c r="L27" s="51" t="s">
        <v>63</v>
      </c>
      <c r="M27" s="51" t="s">
        <v>63</v>
      </c>
      <c r="N27" s="51" t="s">
        <v>63</v>
      </c>
      <c r="O27" s="51" t="s">
        <v>63</v>
      </c>
      <c r="P27" s="51" t="s">
        <v>63</v>
      </c>
      <c r="Q27" s="51" t="s">
        <v>63</v>
      </c>
      <c r="R27" s="48" t="s">
        <v>64</v>
      </c>
      <c r="S27" s="48" t="s">
        <v>64</v>
      </c>
      <c r="T27" s="48" t="s">
        <v>64</v>
      </c>
      <c r="U27" s="48" t="s">
        <v>64</v>
      </c>
      <c r="V27" s="48" t="s">
        <v>64</v>
      </c>
      <c r="W27" s="51" t="s">
        <v>63</v>
      </c>
      <c r="X27" s="51" t="s">
        <v>63</v>
      </c>
      <c r="Y27" s="51" t="s">
        <v>63</v>
      </c>
      <c r="Z27" s="51" t="s">
        <v>63</v>
      </c>
      <c r="AA27" s="51" t="s">
        <v>63</v>
      </c>
      <c r="AB27" s="51" t="s">
        <v>63</v>
      </c>
      <c r="AC27" s="51" t="s">
        <v>63</v>
      </c>
      <c r="AD27" s="51" t="s">
        <v>63</v>
      </c>
      <c r="AE27" s="51" t="s">
        <v>63</v>
      </c>
      <c r="AF27" s="51" t="s">
        <v>63</v>
      </c>
      <c r="AG27" s="51" t="s">
        <v>63</v>
      </c>
      <c r="AH27" s="51" t="s">
        <v>63</v>
      </c>
      <c r="AI27" s="51" t="s">
        <v>63</v>
      </c>
      <c r="AJ27" s="51" t="s">
        <v>63</v>
      </c>
      <c r="AK27" s="51" t="s">
        <v>63</v>
      </c>
      <c r="AL27" s="51" t="s">
        <v>63</v>
      </c>
      <c r="AM27" s="72"/>
      <c r="AN27" s="68"/>
      <c r="AO27" s="5"/>
      <c r="AP27" s="5"/>
      <c r="AQ27" s="66">
        <v>44889</v>
      </c>
      <c r="AR27" s="52">
        <f t="shared" si="0"/>
        <v>8.25</v>
      </c>
      <c r="AS27" s="34">
        <v>8.25</v>
      </c>
      <c r="AT27" s="54">
        <f t="shared" si="1"/>
        <v>0</v>
      </c>
      <c r="AU27" s="55"/>
      <c r="AW27" s="4"/>
    </row>
    <row r="28" spans="1:49" ht="12.75" customHeight="1" x14ac:dyDescent="0.2">
      <c r="A28" s="51" t="s">
        <v>63</v>
      </c>
      <c r="B28" s="51" t="s">
        <v>63</v>
      </c>
      <c r="C28" s="51" t="s">
        <v>63</v>
      </c>
      <c r="D28" s="51" t="s">
        <v>63</v>
      </c>
      <c r="E28" s="51" t="s">
        <v>63</v>
      </c>
      <c r="F28" s="51" t="s">
        <v>63</v>
      </c>
      <c r="G28" s="51" t="s">
        <v>63</v>
      </c>
      <c r="H28" s="51" t="s">
        <v>63</v>
      </c>
      <c r="I28" s="51" t="s">
        <v>63</v>
      </c>
      <c r="J28" s="51" t="s">
        <v>63</v>
      </c>
      <c r="K28" s="51" t="s">
        <v>63</v>
      </c>
      <c r="L28" s="51" t="s">
        <v>63</v>
      </c>
      <c r="M28" s="51" t="s">
        <v>63</v>
      </c>
      <c r="N28" s="51" t="s">
        <v>63</v>
      </c>
      <c r="O28" s="51" t="s">
        <v>63</v>
      </c>
      <c r="P28" s="51" t="s">
        <v>63</v>
      </c>
      <c r="Q28" s="51" t="s">
        <v>63</v>
      </c>
      <c r="R28" s="48" t="s">
        <v>64</v>
      </c>
      <c r="S28" s="48" t="s">
        <v>64</v>
      </c>
      <c r="T28" s="48" t="s">
        <v>64</v>
      </c>
      <c r="U28" s="48" t="s">
        <v>64</v>
      </c>
      <c r="V28" s="48" t="s">
        <v>64</v>
      </c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44890</v>
      </c>
      <c r="AR28" s="52">
        <f t="shared" si="0"/>
        <v>4.25</v>
      </c>
      <c r="AS28" s="34">
        <v>4.25</v>
      </c>
      <c r="AT28" s="54">
        <f t="shared" si="1"/>
        <v>0</v>
      </c>
      <c r="AU28" s="55"/>
      <c r="AW28" s="4"/>
    </row>
    <row r="29" spans="1:49" x14ac:dyDescent="0.2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48"/>
      <c r="S29" s="48"/>
      <c r="T29" s="48"/>
      <c r="U29" s="48"/>
      <c r="V29" s="62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72"/>
      <c r="AN29" s="69"/>
      <c r="AO29" s="5"/>
      <c r="AP29" s="5"/>
      <c r="AQ29" s="70">
        <v>44891</v>
      </c>
      <c r="AR29" s="56"/>
      <c r="AS29" s="57"/>
      <c r="AT29" s="58"/>
      <c r="AU29" s="42" t="s">
        <v>49</v>
      </c>
      <c r="AW29" s="4"/>
    </row>
    <row r="30" spans="1:49" x14ac:dyDescent="0.2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48"/>
      <c r="S30" s="48"/>
      <c r="T30" s="48"/>
      <c r="U30" s="48"/>
      <c r="V30" s="62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72"/>
      <c r="AN30" s="69"/>
      <c r="AO30" s="5"/>
      <c r="AP30" s="5"/>
      <c r="AQ30" s="70">
        <v>44892</v>
      </c>
      <c r="AR30" s="56"/>
      <c r="AS30" s="57"/>
      <c r="AT30" s="58"/>
      <c r="AU30" s="42" t="s">
        <v>49</v>
      </c>
      <c r="AW30" s="4"/>
    </row>
    <row r="31" spans="1:49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48"/>
      <c r="S31" s="48"/>
      <c r="T31" s="48"/>
      <c r="U31" s="48"/>
      <c r="V31" s="48"/>
      <c r="W31" s="51" t="s">
        <v>63</v>
      </c>
      <c r="X31" s="51" t="s">
        <v>63</v>
      </c>
      <c r="Y31" s="51" t="s">
        <v>63</v>
      </c>
      <c r="Z31" s="51" t="s">
        <v>63</v>
      </c>
      <c r="AA31" s="51" t="s">
        <v>63</v>
      </c>
      <c r="AB31" s="51" t="s">
        <v>63</v>
      </c>
      <c r="AC31" s="51" t="s">
        <v>63</v>
      </c>
      <c r="AD31" s="51" t="s">
        <v>63</v>
      </c>
      <c r="AE31" s="51" t="s">
        <v>63</v>
      </c>
      <c r="AF31" s="51" t="s">
        <v>63</v>
      </c>
      <c r="AG31" s="51" t="s">
        <v>63</v>
      </c>
      <c r="AH31" s="51" t="s">
        <v>63</v>
      </c>
      <c r="AI31" s="51" t="s">
        <v>63</v>
      </c>
      <c r="AJ31" s="51" t="s">
        <v>63</v>
      </c>
      <c r="AK31" s="51" t="s">
        <v>63</v>
      </c>
      <c r="AL31" s="51" t="s">
        <v>63</v>
      </c>
      <c r="AM31" s="72"/>
      <c r="AN31" s="51"/>
      <c r="AO31" s="5"/>
      <c r="AP31" s="5"/>
      <c r="AQ31" s="66">
        <v>44893</v>
      </c>
      <c r="AR31" s="52">
        <f t="shared" si="0"/>
        <v>4</v>
      </c>
      <c r="AS31" s="34">
        <v>4</v>
      </c>
      <c r="AT31" s="54">
        <f t="shared" si="1"/>
        <v>0</v>
      </c>
      <c r="AU31" s="55"/>
      <c r="AW31" s="4"/>
    </row>
    <row r="32" spans="1:49" x14ac:dyDescent="0.2">
      <c r="A32" s="51" t="s">
        <v>63</v>
      </c>
      <c r="B32" s="51" t="s">
        <v>63</v>
      </c>
      <c r="C32" s="51" t="s">
        <v>63</v>
      </c>
      <c r="D32" s="51" t="s">
        <v>63</v>
      </c>
      <c r="E32" s="51" t="s">
        <v>63</v>
      </c>
      <c r="F32" s="51" t="s">
        <v>63</v>
      </c>
      <c r="G32" s="51" t="s">
        <v>63</v>
      </c>
      <c r="H32" s="51" t="s">
        <v>63</v>
      </c>
      <c r="I32" s="51" t="s">
        <v>63</v>
      </c>
      <c r="J32" s="51" t="s">
        <v>63</v>
      </c>
      <c r="K32" s="51" t="s">
        <v>63</v>
      </c>
      <c r="L32" s="51" t="s">
        <v>63</v>
      </c>
      <c r="M32" s="51" t="s">
        <v>63</v>
      </c>
      <c r="N32" s="51" t="s">
        <v>63</v>
      </c>
      <c r="O32" s="51" t="s">
        <v>63</v>
      </c>
      <c r="P32" s="51" t="s">
        <v>63</v>
      </c>
      <c r="Q32" s="51" t="s">
        <v>63</v>
      </c>
      <c r="R32" s="48" t="s">
        <v>64</v>
      </c>
      <c r="S32" s="48" t="s">
        <v>64</v>
      </c>
      <c r="T32" s="48" t="s">
        <v>64</v>
      </c>
      <c r="U32" s="48" t="s">
        <v>64</v>
      </c>
      <c r="V32" s="48" t="s">
        <v>64</v>
      </c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44894</v>
      </c>
      <c r="AR32" s="52">
        <f t="shared" si="0"/>
        <v>4.25</v>
      </c>
      <c r="AS32" s="34">
        <v>4.25</v>
      </c>
      <c r="AT32" s="54">
        <f t="shared" si="1"/>
        <v>0</v>
      </c>
      <c r="AU32" s="55"/>
      <c r="AW32" s="4"/>
    </row>
    <row r="33" spans="1:49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48"/>
      <c r="S33" s="48"/>
      <c r="T33" s="48"/>
      <c r="U33" s="48"/>
      <c r="V33" s="48"/>
      <c r="W33" s="51" t="s">
        <v>63</v>
      </c>
      <c r="X33" s="51" t="s">
        <v>63</v>
      </c>
      <c r="Y33" s="51" t="s">
        <v>63</v>
      </c>
      <c r="Z33" s="51" t="s">
        <v>63</v>
      </c>
      <c r="AA33" s="51" t="s">
        <v>63</v>
      </c>
      <c r="AB33" s="51" t="s">
        <v>63</v>
      </c>
      <c r="AC33" s="51" t="s">
        <v>63</v>
      </c>
      <c r="AD33" s="51" t="s">
        <v>63</v>
      </c>
      <c r="AE33" s="51" t="s">
        <v>63</v>
      </c>
      <c r="AF33" s="51" t="s">
        <v>63</v>
      </c>
      <c r="AG33" s="51" t="s">
        <v>63</v>
      </c>
      <c r="AH33" s="51" t="s">
        <v>63</v>
      </c>
      <c r="AI33" s="51" t="s">
        <v>63</v>
      </c>
      <c r="AJ33" s="51" t="s">
        <v>63</v>
      </c>
      <c r="AK33" s="51" t="s">
        <v>63</v>
      </c>
      <c r="AL33" s="51" t="s">
        <v>63</v>
      </c>
      <c r="AM33" s="72"/>
      <c r="AN33" s="68"/>
      <c r="AO33" s="5"/>
      <c r="AP33" s="5"/>
      <c r="AQ33" s="66">
        <v>44895</v>
      </c>
      <c r="AR33" s="52">
        <f t="shared" si="0"/>
        <v>4</v>
      </c>
      <c r="AS33" s="34">
        <v>4</v>
      </c>
      <c r="AT33" s="54">
        <f t="shared" si="1"/>
        <v>0</v>
      </c>
      <c r="AU33" s="55"/>
      <c r="AW33" s="4"/>
    </row>
    <row r="34" spans="1:49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48"/>
      <c r="S34" s="48"/>
      <c r="T34" s="48"/>
      <c r="U34" s="48"/>
      <c r="V34" s="48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"/>
      <c r="AN34" s="68"/>
      <c r="AO34" s="5"/>
      <c r="AP34" s="5"/>
      <c r="AQ34" s="27"/>
      <c r="AR34" s="52"/>
      <c r="AS34" s="34"/>
      <c r="AT34" s="54"/>
      <c r="AU34" s="55"/>
      <c r="AW34" s="4"/>
    </row>
    <row r="35" spans="1:49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103</v>
      </c>
      <c r="AS35" s="32">
        <f>SUM(AS4:AS34)</f>
        <v>103</v>
      </c>
      <c r="AT35" s="32">
        <f>AS35-AR35</f>
        <v>0</v>
      </c>
      <c r="AU35" s="43"/>
    </row>
    <row r="36" spans="1:49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9" ht="14.25" x14ac:dyDescent="0.2">
      <c r="AM37" s="6"/>
      <c r="AN37" s="6"/>
      <c r="AO37" s="6"/>
      <c r="AP37" s="6"/>
      <c r="AQ37" s="24" t="s">
        <v>10</v>
      </c>
      <c r="AR37" s="33">
        <f>100/AS35*AR35</f>
        <v>100</v>
      </c>
      <c r="AS37" s="10" t="s">
        <v>1</v>
      </c>
      <c r="AT37" s="10"/>
      <c r="AU37" s="44"/>
    </row>
    <row r="38" spans="1:49" ht="14.25" x14ac:dyDescent="0.2">
      <c r="AQ38" s="25"/>
      <c r="AR38" s="11"/>
      <c r="AS38" s="12"/>
      <c r="AT38" s="12"/>
    </row>
    <row r="40" spans="1:49" x14ac:dyDescent="0.2">
      <c r="L40" s="18" t="s">
        <v>6</v>
      </c>
      <c r="P40" s="95">
        <f>AA1</f>
        <v>44866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conditionalFormatting sqref="AW3:AW34">
    <cfRule type="cellIs" dxfId="1" priority="1" operator="equal">
      <formula>"Oui"</formula>
    </cfRule>
  </conditionalFormatting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40"/>
  <sheetViews>
    <sheetView zoomScaleNormal="100" workbookViewId="0">
      <selection activeCell="AU40" sqref="AU40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  <col min="49" max="49" width="7.125" customWidth="1"/>
  </cols>
  <sheetData>
    <row r="1" spans="1:50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44896</v>
      </c>
      <c r="AB1" s="100"/>
      <c r="AC1" s="100"/>
      <c r="AD1" s="100"/>
      <c r="AE1" s="100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50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50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49" t="s">
        <v>50</v>
      </c>
      <c r="AX3" s="3"/>
    </row>
    <row r="4" spans="1:50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48"/>
      <c r="S4" s="48"/>
      <c r="T4" s="48"/>
      <c r="U4" s="48"/>
      <c r="V4" s="48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72"/>
      <c r="AP4" s="72"/>
      <c r="AQ4" s="66">
        <v>44896</v>
      </c>
      <c r="AR4" s="52">
        <f>COUNTIF(A4:AL4,"x")/4</f>
        <v>0</v>
      </c>
      <c r="AS4" s="34"/>
      <c r="AT4" s="54">
        <f t="shared" ref="AT4:AT26" si="0">AS4-AR4</f>
        <v>0</v>
      </c>
      <c r="AU4" s="55"/>
      <c r="AW4" s="31"/>
    </row>
    <row r="5" spans="1:50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48"/>
      <c r="S5" s="48"/>
      <c r="T5" s="48"/>
      <c r="U5" s="48"/>
      <c r="V5" s="48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72"/>
      <c r="AP5" s="72"/>
      <c r="AQ5" s="66">
        <v>44897</v>
      </c>
      <c r="AR5" s="52">
        <f t="shared" ref="AR5:AR26" si="1">COUNTIF(A5:AL5,"x")/4</f>
        <v>0</v>
      </c>
      <c r="AS5" s="34"/>
      <c r="AT5" s="54">
        <f t="shared" si="0"/>
        <v>0</v>
      </c>
      <c r="AU5" s="55"/>
      <c r="AW5" s="4"/>
    </row>
    <row r="6" spans="1:50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8"/>
      <c r="S6" s="48"/>
      <c r="T6" s="48"/>
      <c r="U6" s="48"/>
      <c r="V6" s="62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72"/>
      <c r="AN6" s="69"/>
      <c r="AO6" s="72"/>
      <c r="AP6" s="72"/>
      <c r="AQ6" s="70">
        <v>44898</v>
      </c>
      <c r="AR6" s="56"/>
      <c r="AS6" s="57"/>
      <c r="AT6" s="58"/>
      <c r="AU6" s="42" t="s">
        <v>49</v>
      </c>
      <c r="AW6" s="16"/>
    </row>
    <row r="7" spans="1:50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48"/>
      <c r="S7" s="48"/>
      <c r="T7" s="48"/>
      <c r="U7" s="48"/>
      <c r="V7" s="62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72"/>
      <c r="AN7" s="69"/>
      <c r="AO7" s="72"/>
      <c r="AP7" s="72"/>
      <c r="AQ7" s="70">
        <v>44899</v>
      </c>
      <c r="AR7" s="56"/>
      <c r="AS7" s="57"/>
      <c r="AT7" s="58"/>
      <c r="AU7" s="42" t="s">
        <v>49</v>
      </c>
      <c r="AW7" s="16"/>
    </row>
    <row r="8" spans="1:50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48"/>
      <c r="S8" s="48"/>
      <c r="T8" s="48"/>
      <c r="U8" s="48"/>
      <c r="V8" s="48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72"/>
      <c r="AP8" s="72"/>
      <c r="AQ8" s="66">
        <v>44900</v>
      </c>
      <c r="AR8" s="52">
        <f t="shared" si="1"/>
        <v>0</v>
      </c>
      <c r="AS8" s="34"/>
      <c r="AT8" s="54">
        <f t="shared" si="0"/>
        <v>0</v>
      </c>
      <c r="AU8" s="55"/>
      <c r="AW8" s="16"/>
    </row>
    <row r="9" spans="1:50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48"/>
      <c r="S9" s="48"/>
      <c r="T9" s="48"/>
      <c r="U9" s="48"/>
      <c r="V9" s="48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72"/>
      <c r="AP9" s="72"/>
      <c r="AQ9" s="66">
        <v>44901</v>
      </c>
      <c r="AR9" s="52">
        <f t="shared" si="1"/>
        <v>0</v>
      </c>
      <c r="AS9" s="34"/>
      <c r="AT9" s="54">
        <f t="shared" si="0"/>
        <v>0</v>
      </c>
      <c r="AU9" s="55"/>
      <c r="AW9" s="16"/>
    </row>
    <row r="10" spans="1:50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48"/>
      <c r="S10" s="48"/>
      <c r="T10" s="48"/>
      <c r="U10" s="48"/>
      <c r="V10" s="48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72"/>
      <c r="AP10" s="72"/>
      <c r="AQ10" s="66">
        <v>44902</v>
      </c>
      <c r="AR10" s="52">
        <f t="shared" si="1"/>
        <v>0</v>
      </c>
      <c r="AS10" s="34"/>
      <c r="AT10" s="54">
        <f t="shared" si="0"/>
        <v>0</v>
      </c>
      <c r="AU10" s="55"/>
      <c r="AW10" s="16"/>
    </row>
    <row r="11" spans="1:50" x14ac:dyDescent="0.2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72"/>
      <c r="AN11" s="60"/>
      <c r="AO11" s="72"/>
      <c r="AP11" s="72"/>
      <c r="AQ11" s="67">
        <v>44903</v>
      </c>
      <c r="AR11" s="37"/>
      <c r="AS11" s="38"/>
      <c r="AT11" s="39"/>
      <c r="AU11" s="47" t="s">
        <v>53</v>
      </c>
      <c r="AW11" s="16"/>
    </row>
    <row r="12" spans="1:50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72"/>
      <c r="AN12" s="60"/>
      <c r="AO12" s="72"/>
      <c r="AP12" s="72"/>
      <c r="AQ12" s="67">
        <v>44904</v>
      </c>
      <c r="AR12" s="37"/>
      <c r="AS12" s="38"/>
      <c r="AT12" s="39"/>
      <c r="AU12" s="47" t="s">
        <v>56</v>
      </c>
      <c r="AW12" s="16"/>
    </row>
    <row r="13" spans="1:50" x14ac:dyDescent="0.2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48"/>
      <c r="S13" s="48"/>
      <c r="T13" s="48"/>
      <c r="U13" s="48"/>
      <c r="V13" s="62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72"/>
      <c r="AN13" s="69"/>
      <c r="AO13" s="72"/>
      <c r="AP13" s="72"/>
      <c r="AQ13" s="70">
        <v>44905</v>
      </c>
      <c r="AR13" s="56"/>
      <c r="AS13" s="57"/>
      <c r="AT13" s="58"/>
      <c r="AU13" s="42" t="s">
        <v>49</v>
      </c>
      <c r="AW13" s="16"/>
    </row>
    <row r="14" spans="1:50" x14ac:dyDescent="0.2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48"/>
      <c r="S14" s="48"/>
      <c r="T14" s="48"/>
      <c r="U14" s="48"/>
      <c r="V14" s="62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72"/>
      <c r="AN14" s="69"/>
      <c r="AO14" s="5"/>
      <c r="AP14" s="5"/>
      <c r="AQ14" s="70">
        <v>44906</v>
      </c>
      <c r="AR14" s="56"/>
      <c r="AS14" s="57"/>
      <c r="AT14" s="58"/>
      <c r="AU14" s="42" t="s">
        <v>49</v>
      </c>
      <c r="AW14" s="16"/>
    </row>
    <row r="15" spans="1:50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48"/>
      <c r="S15" s="48"/>
      <c r="T15" s="48"/>
      <c r="U15" s="48"/>
      <c r="V15" s="48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44907</v>
      </c>
      <c r="AR15" s="52">
        <f t="shared" si="1"/>
        <v>0</v>
      </c>
      <c r="AS15" s="34"/>
      <c r="AT15" s="54">
        <f t="shared" si="0"/>
        <v>0</v>
      </c>
      <c r="AU15" s="55"/>
      <c r="AW15" s="16"/>
    </row>
    <row r="16" spans="1:50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48"/>
      <c r="S16" s="48"/>
      <c r="T16" s="48"/>
      <c r="U16" s="48"/>
      <c r="V16" s="48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44908</v>
      </c>
      <c r="AR16" s="52">
        <f t="shared" si="1"/>
        <v>0</v>
      </c>
      <c r="AS16" s="34"/>
      <c r="AT16" s="54">
        <f t="shared" si="0"/>
        <v>0</v>
      </c>
      <c r="AU16" s="55"/>
      <c r="AW16" s="16"/>
    </row>
    <row r="17" spans="1:49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48"/>
      <c r="S17" s="48"/>
      <c r="T17" s="48"/>
      <c r="U17" s="48"/>
      <c r="V17" s="48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44909</v>
      </c>
      <c r="AR17" s="52">
        <f t="shared" si="1"/>
        <v>0</v>
      </c>
      <c r="AS17" s="34"/>
      <c r="AT17" s="54">
        <f t="shared" si="0"/>
        <v>0</v>
      </c>
      <c r="AU17" s="55"/>
      <c r="AW17" s="16"/>
    </row>
    <row r="18" spans="1:49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48"/>
      <c r="S18" s="48"/>
      <c r="T18" s="48"/>
      <c r="U18" s="48"/>
      <c r="V18" s="48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44910</v>
      </c>
      <c r="AR18" s="52">
        <f t="shared" si="1"/>
        <v>0</v>
      </c>
      <c r="AS18" s="34"/>
      <c r="AT18" s="54">
        <f t="shared" si="0"/>
        <v>0</v>
      </c>
      <c r="AU18" s="55"/>
      <c r="AW18" s="16"/>
    </row>
    <row r="19" spans="1:49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48"/>
      <c r="S19" s="48"/>
      <c r="T19" s="48"/>
      <c r="U19" s="48"/>
      <c r="V19" s="48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44911</v>
      </c>
      <c r="AR19" s="52">
        <f t="shared" si="1"/>
        <v>0</v>
      </c>
      <c r="AS19" s="34"/>
      <c r="AT19" s="54">
        <f t="shared" si="0"/>
        <v>0</v>
      </c>
      <c r="AU19" s="55"/>
      <c r="AW19" s="16"/>
    </row>
    <row r="20" spans="1:49" x14ac:dyDescent="0.2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48"/>
      <c r="S20" s="48"/>
      <c r="T20" s="48"/>
      <c r="U20" s="48"/>
      <c r="V20" s="62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72"/>
      <c r="AN20" s="69"/>
      <c r="AO20" s="5"/>
      <c r="AP20" s="5"/>
      <c r="AQ20" s="70">
        <v>44912</v>
      </c>
      <c r="AR20" s="56"/>
      <c r="AS20" s="57"/>
      <c r="AT20" s="58"/>
      <c r="AU20" s="42" t="s">
        <v>49</v>
      </c>
      <c r="AW20" s="16"/>
    </row>
    <row r="21" spans="1:49" ht="12.75" customHeight="1" x14ac:dyDescent="0.2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48"/>
      <c r="S21" s="48"/>
      <c r="T21" s="48"/>
      <c r="U21" s="48"/>
      <c r="V21" s="62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72"/>
      <c r="AN21" s="69"/>
      <c r="AO21" s="5"/>
      <c r="AP21" s="5"/>
      <c r="AQ21" s="70">
        <v>44913</v>
      </c>
      <c r="AR21" s="56"/>
      <c r="AS21" s="57"/>
      <c r="AT21" s="58"/>
      <c r="AU21" s="42" t="s">
        <v>49</v>
      </c>
      <c r="AW21" s="4"/>
    </row>
    <row r="22" spans="1:49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48"/>
      <c r="S22" s="48"/>
      <c r="T22" s="48"/>
      <c r="U22" s="48"/>
      <c r="V22" s="48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44914</v>
      </c>
      <c r="AR22" s="52">
        <f t="shared" si="1"/>
        <v>0</v>
      </c>
      <c r="AS22" s="34"/>
      <c r="AT22" s="54">
        <f t="shared" si="0"/>
        <v>0</v>
      </c>
      <c r="AU22" s="55"/>
      <c r="AW22" s="4"/>
    </row>
    <row r="23" spans="1:49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48"/>
      <c r="S23" s="48"/>
      <c r="T23" s="48"/>
      <c r="U23" s="48"/>
      <c r="V23" s="48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44915</v>
      </c>
      <c r="AR23" s="52">
        <f t="shared" si="1"/>
        <v>0</v>
      </c>
      <c r="AS23" s="34"/>
      <c r="AT23" s="54">
        <f t="shared" si="0"/>
        <v>0</v>
      </c>
      <c r="AU23" s="55"/>
      <c r="AW23" s="4"/>
    </row>
    <row r="24" spans="1:49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48"/>
      <c r="S24" s="48"/>
      <c r="T24" s="48"/>
      <c r="U24" s="48"/>
      <c r="V24" s="48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44916</v>
      </c>
      <c r="AR24" s="52">
        <f t="shared" si="1"/>
        <v>0</v>
      </c>
      <c r="AS24" s="34"/>
      <c r="AT24" s="54">
        <f t="shared" si="0"/>
        <v>0</v>
      </c>
      <c r="AU24" s="55"/>
      <c r="AW24" s="4"/>
    </row>
    <row r="25" spans="1:49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48"/>
      <c r="S25" s="48"/>
      <c r="T25" s="48"/>
      <c r="U25" s="48"/>
      <c r="V25" s="48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44917</v>
      </c>
      <c r="AR25" s="52">
        <f t="shared" si="1"/>
        <v>0</v>
      </c>
      <c r="AS25" s="34"/>
      <c r="AT25" s="54">
        <f t="shared" si="0"/>
        <v>0</v>
      </c>
      <c r="AU25" s="55"/>
      <c r="AW25" s="4"/>
    </row>
    <row r="26" spans="1:49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48"/>
      <c r="S26" s="48"/>
      <c r="T26" s="48"/>
      <c r="U26" s="48"/>
      <c r="V26" s="48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44918</v>
      </c>
      <c r="AR26" s="52">
        <f t="shared" si="1"/>
        <v>0</v>
      </c>
      <c r="AS26" s="34"/>
      <c r="AT26" s="54">
        <f t="shared" si="0"/>
        <v>0</v>
      </c>
      <c r="AU26" s="55"/>
      <c r="AW26" s="4"/>
    </row>
    <row r="27" spans="1:49" x14ac:dyDescent="0.2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48"/>
      <c r="S27" s="48"/>
      <c r="T27" s="48"/>
      <c r="U27" s="48"/>
      <c r="V27" s="62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72"/>
      <c r="AN27" s="69"/>
      <c r="AO27" s="5"/>
      <c r="AP27" s="5"/>
      <c r="AQ27" s="70">
        <v>44919</v>
      </c>
      <c r="AR27" s="56"/>
      <c r="AS27" s="57"/>
      <c r="AT27" s="58"/>
      <c r="AU27" s="42" t="s">
        <v>49</v>
      </c>
      <c r="AW27" s="4"/>
    </row>
    <row r="28" spans="1:49" ht="12.75" customHeight="1" x14ac:dyDescent="0.2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48"/>
      <c r="S28" s="48"/>
      <c r="T28" s="48"/>
      <c r="U28" s="48"/>
      <c r="V28" s="62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72"/>
      <c r="AN28" s="69"/>
      <c r="AO28" s="5"/>
      <c r="AP28" s="5"/>
      <c r="AQ28" s="70">
        <v>44920</v>
      </c>
      <c r="AR28" s="56"/>
      <c r="AS28" s="57"/>
      <c r="AT28" s="58"/>
      <c r="AU28" s="42" t="s">
        <v>49</v>
      </c>
      <c r="AW28" s="4"/>
    </row>
    <row r="29" spans="1:49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72"/>
      <c r="AN29" s="60"/>
      <c r="AO29" s="5"/>
      <c r="AP29" s="5"/>
      <c r="AQ29" s="67">
        <v>44921</v>
      </c>
      <c r="AR29" s="37"/>
      <c r="AS29" s="38"/>
      <c r="AT29" s="39"/>
      <c r="AU29" s="47" t="s">
        <v>53</v>
      </c>
      <c r="AW29" s="4"/>
    </row>
    <row r="30" spans="1:49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72"/>
      <c r="AN30" s="59"/>
      <c r="AO30" s="5"/>
      <c r="AP30" s="5"/>
      <c r="AQ30" s="67">
        <v>44922</v>
      </c>
      <c r="AR30" s="37"/>
      <c r="AS30" s="38"/>
      <c r="AT30" s="39"/>
      <c r="AU30" s="93" t="s">
        <v>58</v>
      </c>
      <c r="AW30" s="4"/>
    </row>
    <row r="31" spans="1:49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72"/>
      <c r="AN31" s="59"/>
      <c r="AO31" s="5"/>
      <c r="AP31" s="5"/>
      <c r="AQ31" s="67">
        <v>44923</v>
      </c>
      <c r="AR31" s="37"/>
      <c r="AS31" s="38"/>
      <c r="AT31" s="39"/>
      <c r="AU31" s="102"/>
      <c r="AW31" s="4"/>
    </row>
    <row r="32" spans="1:49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72"/>
      <c r="AN32" s="60"/>
      <c r="AO32" s="5"/>
      <c r="AP32" s="5"/>
      <c r="AQ32" s="67">
        <v>44924</v>
      </c>
      <c r="AR32" s="37"/>
      <c r="AS32" s="38"/>
      <c r="AT32" s="39"/>
      <c r="AU32" s="102"/>
      <c r="AW32" s="4"/>
    </row>
    <row r="33" spans="1:49" x14ac:dyDescent="0.2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72"/>
      <c r="AN33" s="60"/>
      <c r="AO33" s="5"/>
      <c r="AP33" s="5"/>
      <c r="AQ33" s="67">
        <v>44925</v>
      </c>
      <c r="AR33" s="37"/>
      <c r="AS33" s="38"/>
      <c r="AT33" s="39"/>
      <c r="AU33" s="94"/>
      <c r="AW33" s="4"/>
    </row>
    <row r="34" spans="1:49" x14ac:dyDescent="0.2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48"/>
      <c r="S34" s="48"/>
      <c r="T34" s="48"/>
      <c r="U34" s="48"/>
      <c r="V34" s="62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72"/>
      <c r="AN34" s="69"/>
      <c r="AO34" s="5"/>
      <c r="AP34" s="5"/>
      <c r="AQ34" s="70">
        <v>44926</v>
      </c>
      <c r="AR34" s="56"/>
      <c r="AS34" s="57"/>
      <c r="AT34" s="58"/>
      <c r="AU34" s="42" t="s">
        <v>49</v>
      </c>
      <c r="AW34" s="4"/>
    </row>
    <row r="35" spans="1:49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9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9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9" ht="14.25" x14ac:dyDescent="0.2">
      <c r="AQ38" s="25"/>
      <c r="AR38" s="11"/>
      <c r="AS38" s="12"/>
      <c r="AT38" s="12"/>
    </row>
    <row r="40" spans="1:49" x14ac:dyDescent="0.2">
      <c r="L40" s="18" t="s">
        <v>6</v>
      </c>
      <c r="P40" s="95">
        <f>AA1</f>
        <v>44896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7">
    <mergeCell ref="AU30:AU33"/>
    <mergeCell ref="AR2:AT2"/>
    <mergeCell ref="P40:T40"/>
    <mergeCell ref="A1:J1"/>
    <mergeCell ref="W1:Z1"/>
    <mergeCell ref="AA1:AE1"/>
    <mergeCell ref="A2:AL2"/>
  </mergeCells>
  <conditionalFormatting sqref="AW3:AW34">
    <cfRule type="cellIs" dxfId="0" priority="1" operator="equal">
      <formula>"Oui"</formula>
    </cfRule>
  </conditionalFormatting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opLeftCell="A37" zoomScaleNormal="100" workbookViewId="0">
      <selection activeCell="AX13" sqref="AX13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45292</v>
      </c>
      <c r="AB1" s="100"/>
      <c r="AC1" s="100"/>
      <c r="AD1" s="100"/>
      <c r="AE1" s="100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45292</v>
      </c>
      <c r="AR4" s="52">
        <f t="shared" ref="AR4:AR6" si="0">COUNTIF(A4:AL4,"x")/4</f>
        <v>0</v>
      </c>
      <c r="AS4" s="34"/>
      <c r="AT4" s="54">
        <f t="shared" ref="AT4:AT6" si="1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45293</v>
      </c>
      <c r="AR5" s="52">
        <f t="shared" si="0"/>
        <v>0</v>
      </c>
      <c r="AS5" s="34"/>
      <c r="AT5" s="54">
        <f t="shared" si="1"/>
        <v>0</v>
      </c>
      <c r="AU5" s="103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45294</v>
      </c>
      <c r="AR6" s="52">
        <f t="shared" si="0"/>
        <v>0</v>
      </c>
      <c r="AS6" s="34"/>
      <c r="AT6" s="54">
        <f t="shared" si="1"/>
        <v>0</v>
      </c>
      <c r="AU6" s="104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6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45295</v>
      </c>
      <c r="AR7" s="52">
        <f t="shared" ref="AR7:AR34" si="2">COUNTIF(A7:AL7,"x")/4</f>
        <v>0</v>
      </c>
      <c r="AS7" s="34"/>
      <c r="AT7" s="54">
        <f t="shared" ref="AT7:AT34" si="3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45296</v>
      </c>
      <c r="AR8" s="52">
        <f t="shared" si="2"/>
        <v>0</v>
      </c>
      <c r="AS8" s="34"/>
      <c r="AT8" s="54">
        <f t="shared" si="3"/>
        <v>0</v>
      </c>
      <c r="AU8" s="55"/>
    </row>
    <row r="9" spans="1:49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72"/>
      <c r="AN9" s="61"/>
      <c r="AO9" s="5"/>
      <c r="AP9" s="5"/>
      <c r="AQ9" s="70">
        <v>45297</v>
      </c>
      <c r="AR9" s="56"/>
      <c r="AS9" s="57"/>
      <c r="AT9" s="58"/>
      <c r="AU9" s="83" t="s">
        <v>49</v>
      </c>
    </row>
    <row r="10" spans="1:49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72"/>
      <c r="AN10" s="61"/>
      <c r="AO10" s="5"/>
      <c r="AP10" s="5"/>
      <c r="AQ10" s="70">
        <v>45298</v>
      </c>
      <c r="AR10" s="56"/>
      <c r="AS10" s="57"/>
      <c r="AT10" s="58"/>
      <c r="AU10" s="83" t="s">
        <v>49</v>
      </c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45299</v>
      </c>
      <c r="AR11" s="52">
        <f t="shared" si="2"/>
        <v>0</v>
      </c>
      <c r="AS11" s="34"/>
      <c r="AT11" s="54">
        <f t="shared" si="3"/>
        <v>0</v>
      </c>
      <c r="AU11" s="55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45300</v>
      </c>
      <c r="AR12" s="52">
        <f t="shared" si="2"/>
        <v>0</v>
      </c>
      <c r="AS12" s="34"/>
      <c r="AT12" s="54">
        <f t="shared" si="3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45301</v>
      </c>
      <c r="AR13" s="52">
        <f t="shared" si="2"/>
        <v>0</v>
      </c>
      <c r="AS13" s="34"/>
      <c r="AT13" s="54">
        <f t="shared" si="3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45302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45303</v>
      </c>
      <c r="AR15" s="52">
        <f t="shared" si="2"/>
        <v>0</v>
      </c>
      <c r="AS15" s="34"/>
      <c r="AT15" s="54">
        <f t="shared" si="3"/>
        <v>0</v>
      </c>
      <c r="AU15" s="55"/>
    </row>
    <row r="16" spans="1:49" x14ac:dyDescent="0.2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72"/>
      <c r="AN16" s="61"/>
      <c r="AO16" s="5"/>
      <c r="AP16" s="5"/>
      <c r="AQ16" s="70">
        <v>45304</v>
      </c>
      <c r="AR16" s="56"/>
      <c r="AS16" s="57"/>
      <c r="AT16" s="58"/>
      <c r="AU16" s="83" t="s">
        <v>49</v>
      </c>
    </row>
    <row r="17" spans="1:4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2"/>
      <c r="AN17" s="61"/>
      <c r="AO17" s="5"/>
      <c r="AP17" s="5"/>
      <c r="AQ17" s="70">
        <v>45305</v>
      </c>
      <c r="AR17" s="56"/>
      <c r="AS17" s="57"/>
      <c r="AT17" s="58"/>
      <c r="AU17" s="83" t="s">
        <v>49</v>
      </c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45306</v>
      </c>
      <c r="AR18" s="52">
        <f t="shared" si="2"/>
        <v>0</v>
      </c>
      <c r="AS18" s="34"/>
      <c r="AT18" s="54">
        <f t="shared" si="3"/>
        <v>0</v>
      </c>
      <c r="AU18" s="55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45307</v>
      </c>
      <c r="AR19" s="52">
        <f t="shared" si="2"/>
        <v>0</v>
      </c>
      <c r="AS19" s="34"/>
      <c r="AT19" s="54">
        <f t="shared" si="3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45308</v>
      </c>
      <c r="AR20" s="52">
        <f t="shared" si="2"/>
        <v>0</v>
      </c>
      <c r="AS20" s="34"/>
      <c r="AT20" s="54">
        <f t="shared" si="3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45309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45310</v>
      </c>
      <c r="AR22" s="52">
        <f t="shared" si="2"/>
        <v>0</v>
      </c>
      <c r="AS22" s="34"/>
      <c r="AT22" s="54">
        <f t="shared" si="3"/>
        <v>0</v>
      </c>
      <c r="AU22" s="55"/>
    </row>
    <row r="23" spans="1:47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72"/>
      <c r="AN23" s="61"/>
      <c r="AO23" s="5"/>
      <c r="AP23" s="5"/>
      <c r="AQ23" s="70">
        <v>45311</v>
      </c>
      <c r="AR23" s="56"/>
      <c r="AS23" s="57"/>
      <c r="AT23" s="58"/>
      <c r="AU23" s="83" t="s">
        <v>49</v>
      </c>
    </row>
    <row r="24" spans="1:4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72"/>
      <c r="AN24" s="61"/>
      <c r="AO24" s="5"/>
      <c r="AP24" s="5"/>
      <c r="AQ24" s="70">
        <v>45312</v>
      </c>
      <c r="AR24" s="56"/>
      <c r="AS24" s="57"/>
      <c r="AT24" s="58"/>
      <c r="AU24" s="83" t="s">
        <v>49</v>
      </c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45313</v>
      </c>
      <c r="AR25" s="52">
        <f t="shared" si="2"/>
        <v>0</v>
      </c>
      <c r="AS25" s="34"/>
      <c r="AT25" s="54">
        <f t="shared" si="3"/>
        <v>0</v>
      </c>
      <c r="AU25" s="55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45314</v>
      </c>
      <c r="AR26" s="52">
        <f t="shared" si="2"/>
        <v>0</v>
      </c>
      <c r="AS26" s="34"/>
      <c r="AT26" s="54">
        <f t="shared" si="3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45315</v>
      </c>
      <c r="AR27" s="52">
        <f t="shared" si="2"/>
        <v>0</v>
      </c>
      <c r="AS27" s="34"/>
      <c r="AT27" s="54">
        <f t="shared" si="3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45316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45317</v>
      </c>
      <c r="AR29" s="52">
        <f t="shared" si="2"/>
        <v>0</v>
      </c>
      <c r="AS29" s="34"/>
      <c r="AT29" s="54">
        <f t="shared" si="3"/>
        <v>0</v>
      </c>
      <c r="AU29" s="55"/>
    </row>
    <row r="30" spans="1:47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72"/>
      <c r="AN30" s="61"/>
      <c r="AO30" s="5"/>
      <c r="AP30" s="5"/>
      <c r="AQ30" s="70">
        <v>45318</v>
      </c>
      <c r="AR30" s="56"/>
      <c r="AS30" s="57"/>
      <c r="AT30" s="58"/>
      <c r="AU30" s="83" t="s">
        <v>49</v>
      </c>
    </row>
    <row r="31" spans="1:47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2"/>
      <c r="AN31" s="61"/>
      <c r="AO31" s="5"/>
      <c r="AP31" s="5"/>
      <c r="AQ31" s="70">
        <v>45319</v>
      </c>
      <c r="AR31" s="56"/>
      <c r="AS31" s="57"/>
      <c r="AT31" s="58"/>
      <c r="AU31" s="83" t="s">
        <v>49</v>
      </c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45320</v>
      </c>
      <c r="AR32" s="52">
        <f t="shared" si="2"/>
        <v>0</v>
      </c>
      <c r="AS32" s="34"/>
      <c r="AT32" s="54">
        <f t="shared" si="3"/>
        <v>0</v>
      </c>
      <c r="AU32" s="55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45321</v>
      </c>
      <c r="AR33" s="52">
        <f t="shared" si="2"/>
        <v>0</v>
      </c>
      <c r="AS33" s="34"/>
      <c r="AT33" s="54">
        <f t="shared" si="3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4"/>
      <c r="S34" s="84"/>
      <c r="T34" s="84"/>
      <c r="U34" s="84"/>
      <c r="V34" s="84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45322</v>
      </c>
      <c r="AR34" s="52">
        <f t="shared" si="2"/>
        <v>0</v>
      </c>
      <c r="AS34" s="34"/>
      <c r="AT34" s="54">
        <f t="shared" si="3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95">
        <f>AA1</f>
        <v>45292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7">
    <mergeCell ref="AU5:AU6"/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38"/>
  <sheetViews>
    <sheetView topLeftCell="A37" zoomScaleNormal="100" workbookViewId="0">
      <selection activeCell="AX14" sqref="AX14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 t="s">
        <v>69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85" t="s">
        <v>28</v>
      </c>
      <c r="S3" s="85" t="s">
        <v>29</v>
      </c>
      <c r="T3" s="85" t="s">
        <v>30</v>
      </c>
      <c r="U3" s="85" t="s">
        <v>31</v>
      </c>
      <c r="V3" s="85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45323</v>
      </c>
      <c r="AR4" s="52">
        <f t="shared" ref="AR4" si="0">COUNTIF(A4:AL4,"x")/4</f>
        <v>0</v>
      </c>
      <c r="AS4" s="34"/>
      <c r="AT4" s="54">
        <f t="shared" ref="AT4" si="1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"/>
      <c r="AN5" s="51"/>
      <c r="AO5" s="5"/>
      <c r="AP5" s="5"/>
      <c r="AQ5" s="66">
        <v>45324</v>
      </c>
      <c r="AR5" s="52">
        <f t="shared" ref="AR5" si="2">COUNTIF(A5:AL5,"x")/4</f>
        <v>0</v>
      </c>
      <c r="AS5" s="34"/>
      <c r="AT5" s="54">
        <f t="shared" ref="AT5" si="3">AS5-AR5</f>
        <v>0</v>
      </c>
      <c r="AU5" s="55"/>
    </row>
    <row r="6" spans="1:49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1"/>
      <c r="S6" s="61"/>
      <c r="T6" s="61"/>
      <c r="U6" s="61"/>
      <c r="V6" s="61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5"/>
      <c r="AN6" s="69"/>
      <c r="AO6" s="5"/>
      <c r="AP6" s="5"/>
      <c r="AQ6" s="70">
        <v>45325</v>
      </c>
      <c r="AR6" s="56"/>
      <c r="AS6" s="57"/>
      <c r="AT6" s="58"/>
      <c r="AU6" s="83" t="s">
        <v>49</v>
      </c>
    </row>
    <row r="7" spans="1:49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72"/>
      <c r="AN7" s="61"/>
      <c r="AO7" s="5"/>
      <c r="AP7" s="5"/>
      <c r="AQ7" s="70">
        <v>45326</v>
      </c>
      <c r="AR7" s="56"/>
      <c r="AS7" s="57"/>
      <c r="AT7" s="58"/>
      <c r="AU7" s="83" t="s">
        <v>49</v>
      </c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45327</v>
      </c>
      <c r="AR8" s="52">
        <f t="shared" ref="AR8:AR9" si="4">COUNTIF(A8:AL8,"x")/4</f>
        <v>0</v>
      </c>
      <c r="AS8" s="34"/>
      <c r="AT8" s="54">
        <f t="shared" ref="AT8:AT9" si="5">AS8-AR8</f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68"/>
      <c r="AO9" s="5"/>
      <c r="AP9" s="5"/>
      <c r="AQ9" s="66">
        <v>45328</v>
      </c>
      <c r="AR9" s="52">
        <f t="shared" si="4"/>
        <v>0</v>
      </c>
      <c r="AS9" s="34"/>
      <c r="AT9" s="54">
        <f t="shared" si="5"/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7"/>
      <c r="S10" s="87"/>
      <c r="T10" s="87"/>
      <c r="U10" s="87"/>
      <c r="V10" s="87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68"/>
      <c r="AO10" s="5"/>
      <c r="AP10" s="5"/>
      <c r="AQ10" s="66">
        <v>45329</v>
      </c>
      <c r="AR10" s="52">
        <f t="shared" ref="AR10:AR32" si="6">COUNTIF(A10:AL10,"x")/4</f>
        <v>0</v>
      </c>
      <c r="AS10" s="34"/>
      <c r="AT10" s="54">
        <f t="shared" ref="AT10:AT32" si="7">AS10-AR10</f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7"/>
      <c r="S11" s="87"/>
      <c r="T11" s="87"/>
      <c r="U11" s="87"/>
      <c r="V11" s="87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45330</v>
      </c>
      <c r="AR11" s="52">
        <f t="shared" si="6"/>
        <v>0</v>
      </c>
      <c r="AS11" s="34"/>
      <c r="AT11" s="54">
        <f t="shared" si="7"/>
        <v>0</v>
      </c>
      <c r="AU11" s="55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7"/>
      <c r="S12" s="87"/>
      <c r="T12" s="87"/>
      <c r="U12" s="87"/>
      <c r="V12" s="87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45331</v>
      </c>
      <c r="AR12" s="52">
        <f t="shared" si="6"/>
        <v>0</v>
      </c>
      <c r="AS12" s="34"/>
      <c r="AT12" s="54">
        <f t="shared" si="7"/>
        <v>0</v>
      </c>
      <c r="AU12" s="55"/>
    </row>
    <row r="13" spans="1:49" x14ac:dyDescent="0.2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90"/>
      <c r="S13" s="90"/>
      <c r="T13" s="90"/>
      <c r="U13" s="90"/>
      <c r="V13" s="90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72"/>
      <c r="AN13" s="69"/>
      <c r="AO13" s="5"/>
      <c r="AP13" s="5"/>
      <c r="AQ13" s="70">
        <v>45332</v>
      </c>
      <c r="AR13" s="56"/>
      <c r="AS13" s="57"/>
      <c r="AT13" s="58"/>
      <c r="AU13" s="83" t="s">
        <v>49</v>
      </c>
    </row>
    <row r="14" spans="1:49" x14ac:dyDescent="0.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72"/>
      <c r="AN14" s="61"/>
      <c r="AO14" s="5"/>
      <c r="AP14" s="5"/>
      <c r="AQ14" s="70">
        <v>45333</v>
      </c>
      <c r="AR14" s="56"/>
      <c r="AS14" s="57"/>
      <c r="AT14" s="58"/>
      <c r="AU14" s="83" t="s">
        <v>49</v>
      </c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51"/>
      <c r="AO15" s="5"/>
      <c r="AP15" s="5"/>
      <c r="AQ15" s="66">
        <v>45334</v>
      </c>
      <c r="AR15" s="52">
        <f t="shared" ref="AR15:AR16" si="8">COUNTIF(A15:AL15,"x")/4</f>
        <v>0</v>
      </c>
      <c r="AS15" s="34"/>
      <c r="AT15" s="54">
        <f t="shared" ref="AT15:AT16" si="9">AS15-AR15</f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45335</v>
      </c>
      <c r="AR16" s="52">
        <f t="shared" si="8"/>
        <v>0</v>
      </c>
      <c r="AS16" s="34"/>
      <c r="AT16" s="54">
        <f t="shared" si="9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68"/>
      <c r="AO17" s="5"/>
      <c r="AP17" s="5"/>
      <c r="AQ17" s="66">
        <v>45336</v>
      </c>
      <c r="AR17" s="52">
        <f t="shared" si="6"/>
        <v>0</v>
      </c>
      <c r="AS17" s="34"/>
      <c r="AT17" s="54">
        <f t="shared" si="7"/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68"/>
      <c r="AO18" s="5"/>
      <c r="AP18" s="5"/>
      <c r="AQ18" s="66">
        <v>45337</v>
      </c>
      <c r="AR18" s="52">
        <f t="shared" si="6"/>
        <v>0</v>
      </c>
      <c r="AS18" s="34"/>
      <c r="AT18" s="54">
        <f t="shared" si="7"/>
        <v>0</v>
      </c>
      <c r="AU18" s="55"/>
    </row>
    <row r="19" spans="1:47" ht="12.75" customHeight="1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45338</v>
      </c>
      <c r="AR19" s="52">
        <f t="shared" si="6"/>
        <v>0</v>
      </c>
      <c r="AS19" s="34"/>
      <c r="AT19" s="54">
        <f t="shared" si="7"/>
        <v>0</v>
      </c>
      <c r="AU19" s="55"/>
    </row>
    <row r="20" spans="1:47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72"/>
      <c r="AN20" s="69"/>
      <c r="AO20" s="5"/>
      <c r="AP20" s="5"/>
      <c r="AQ20" s="70">
        <v>45339</v>
      </c>
      <c r="AR20" s="56"/>
      <c r="AS20" s="57"/>
      <c r="AT20" s="58"/>
      <c r="AU20" s="83" t="s">
        <v>49</v>
      </c>
    </row>
    <row r="21" spans="1:47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72"/>
      <c r="AN21" s="61"/>
      <c r="AO21" s="5"/>
      <c r="AP21" s="5"/>
      <c r="AQ21" s="70">
        <v>45340</v>
      </c>
      <c r="AR21" s="56"/>
      <c r="AS21" s="57"/>
      <c r="AT21" s="58"/>
      <c r="AU21" s="83" t="s">
        <v>49</v>
      </c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51"/>
      <c r="AO22" s="5"/>
      <c r="AP22" s="5"/>
      <c r="AQ22" s="66">
        <v>45341</v>
      </c>
      <c r="AR22" s="52">
        <f t="shared" ref="AR22:AR23" si="10">COUNTIF(A22:AL22,"x")/4</f>
        <v>0</v>
      </c>
      <c r="AS22" s="34"/>
      <c r="AT22" s="54">
        <f t="shared" ref="AT22:AT23" si="11">AS22-AR22</f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68"/>
      <c r="AO23" s="5"/>
      <c r="AP23" s="5"/>
      <c r="AQ23" s="66">
        <v>45342</v>
      </c>
      <c r="AR23" s="52">
        <f t="shared" si="10"/>
        <v>0</v>
      </c>
      <c r="AS23" s="34"/>
      <c r="AT23" s="54">
        <f t="shared" si="11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68"/>
      <c r="AO24" s="5"/>
      <c r="AP24" s="5"/>
      <c r="AQ24" s="66">
        <v>45343</v>
      </c>
      <c r="AR24" s="52">
        <f t="shared" si="6"/>
        <v>0</v>
      </c>
      <c r="AS24" s="34"/>
      <c r="AT24" s="54">
        <f t="shared" si="7"/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45344</v>
      </c>
      <c r="AR25" s="52">
        <f t="shared" si="6"/>
        <v>0</v>
      </c>
      <c r="AS25" s="34"/>
      <c r="AT25" s="54">
        <f t="shared" si="7"/>
        <v>0</v>
      </c>
      <c r="AU25" s="55"/>
    </row>
    <row r="26" spans="1:47" ht="12.75" customHeight="1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45345</v>
      </c>
      <c r="AR26" s="52">
        <f t="shared" si="6"/>
        <v>0</v>
      </c>
      <c r="AS26" s="34"/>
      <c r="AT26" s="54">
        <f t="shared" si="7"/>
        <v>0</v>
      </c>
      <c r="AU26" s="55"/>
    </row>
    <row r="27" spans="1:47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72"/>
      <c r="AN27" s="69"/>
      <c r="AO27" s="5"/>
      <c r="AP27" s="5"/>
      <c r="AQ27" s="70">
        <v>45346</v>
      </c>
      <c r="AR27" s="56"/>
      <c r="AS27" s="57"/>
      <c r="AT27" s="58"/>
      <c r="AU27" s="83" t="s">
        <v>49</v>
      </c>
    </row>
    <row r="28" spans="1:47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72"/>
      <c r="AN28" s="61"/>
      <c r="AO28" s="5"/>
      <c r="AP28" s="5"/>
      <c r="AQ28" s="70">
        <v>45347</v>
      </c>
      <c r="AR28" s="56"/>
      <c r="AS28" s="57"/>
      <c r="AT28" s="58"/>
      <c r="AU28" s="83" t="s">
        <v>49</v>
      </c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51"/>
      <c r="AO29" s="5"/>
      <c r="AP29" s="5"/>
      <c r="AQ29" s="66">
        <v>45348</v>
      </c>
      <c r="AR29" s="52">
        <f t="shared" ref="AR29:AR31" si="12">COUNTIF(A29:AL29,"x")/4</f>
        <v>0</v>
      </c>
      <c r="AS29" s="34"/>
      <c r="AT29" s="54">
        <f t="shared" ref="AT29:AT31" si="13">AS29-AR29</f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68"/>
      <c r="AO30" s="5"/>
      <c r="AP30" s="5"/>
      <c r="AQ30" s="66">
        <v>45349</v>
      </c>
      <c r="AR30" s="52">
        <f t="shared" si="12"/>
        <v>0</v>
      </c>
      <c r="AS30" s="34"/>
      <c r="AT30" s="54">
        <f t="shared" si="13"/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68"/>
      <c r="AO31" s="5"/>
      <c r="AP31" s="5"/>
      <c r="AQ31" s="66">
        <v>45350</v>
      </c>
      <c r="AR31" s="52">
        <f t="shared" si="12"/>
        <v>0</v>
      </c>
      <c r="AS31" s="34"/>
      <c r="AT31" s="54">
        <f t="shared" si="13"/>
        <v>0</v>
      </c>
      <c r="AU31" s="55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45351</v>
      </c>
      <c r="AR32" s="52">
        <f t="shared" si="6"/>
        <v>0</v>
      </c>
      <c r="AS32" s="34"/>
      <c r="AT32" s="54">
        <f t="shared" si="7"/>
        <v>0</v>
      </c>
      <c r="AU32" s="55"/>
    </row>
    <row r="33" spans="1:47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22"/>
      <c r="AR33" s="32">
        <f>SUM(AR4:AR32)</f>
        <v>0</v>
      </c>
      <c r="AS33" s="32">
        <f>SUM(AS4:AS32)</f>
        <v>0</v>
      </c>
      <c r="AT33" s="32">
        <f>AS33-AR33</f>
        <v>0</v>
      </c>
      <c r="AU33" s="43"/>
    </row>
    <row r="34" spans="1:47" x14ac:dyDescent="0.2">
      <c r="AM34" s="6"/>
      <c r="AN34" s="6"/>
      <c r="AO34" s="6"/>
      <c r="AP34" s="6"/>
      <c r="AQ34" s="23"/>
      <c r="AR34" s="9"/>
      <c r="AS34" s="9"/>
      <c r="AT34" s="9"/>
      <c r="AU34" s="44"/>
    </row>
    <row r="35" spans="1:47" ht="14.25" x14ac:dyDescent="0.2">
      <c r="AM35" s="6"/>
      <c r="AN35" s="6"/>
      <c r="AO35" s="6"/>
      <c r="AP35" s="6"/>
      <c r="AQ35" s="24" t="s">
        <v>10</v>
      </c>
      <c r="AR35" s="33" t="e">
        <f>100/AS33*AR33</f>
        <v>#DIV/0!</v>
      </c>
      <c r="AS35" s="10" t="s">
        <v>1</v>
      </c>
      <c r="AT35" s="10"/>
      <c r="AU35" s="44"/>
    </row>
    <row r="36" spans="1:47" ht="14.25" x14ac:dyDescent="0.2">
      <c r="AQ36" s="25"/>
      <c r="AR36" s="11"/>
      <c r="AS36" s="12"/>
      <c r="AT36" s="12"/>
    </row>
    <row r="38" spans="1:47" x14ac:dyDescent="0.2">
      <c r="L38" s="18" t="s">
        <v>6</v>
      </c>
      <c r="P38" s="95" t="str">
        <f>AA1</f>
        <v>Fev 24</v>
      </c>
      <c r="Q38" s="96"/>
      <c r="R38" s="96"/>
      <c r="S38" s="96"/>
      <c r="T38" s="96"/>
      <c r="U38" s="7"/>
      <c r="V38" s="7"/>
      <c r="W38" s="8"/>
      <c r="X38" s="17"/>
      <c r="Y38" s="8"/>
      <c r="Z38" s="28"/>
      <c r="AQ38" s="8"/>
      <c r="AR38" s="17" t="s">
        <v>9</v>
      </c>
      <c r="AU38" s="46"/>
    </row>
  </sheetData>
  <mergeCells count="6">
    <mergeCell ref="AR2:AT2"/>
    <mergeCell ref="P38:T38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opLeftCell="A49" zoomScaleNormal="100" workbookViewId="0">
      <selection activeCell="AX20" sqref="AX20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 t="s">
        <v>70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45352</v>
      </c>
      <c r="AR4" s="52">
        <f t="shared" ref="AR4" si="0">COUNTIF(A4:AL4,"x")/4</f>
        <v>0</v>
      </c>
      <c r="AS4" s="34"/>
      <c r="AT4" s="54">
        <f t="shared" ref="AT4" si="1">AS4-AR4</f>
        <v>0</v>
      </c>
      <c r="AU4" s="55"/>
    </row>
    <row r="5" spans="1:49" ht="12.7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72"/>
      <c r="AN5" s="61"/>
      <c r="AO5" s="5"/>
      <c r="AP5" s="5"/>
      <c r="AQ5" s="70">
        <v>45353</v>
      </c>
      <c r="AR5" s="56"/>
      <c r="AS5" s="57"/>
      <c r="AT5" s="58"/>
      <c r="AU5" s="83" t="s">
        <v>49</v>
      </c>
    </row>
    <row r="6" spans="1:49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1"/>
      <c r="S6" s="61"/>
      <c r="T6" s="61"/>
      <c r="U6" s="61"/>
      <c r="V6" s="61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72"/>
      <c r="AN6" s="69"/>
      <c r="AO6" s="5"/>
      <c r="AP6" s="5"/>
      <c r="AQ6" s="70">
        <v>45354</v>
      </c>
      <c r="AR6" s="56"/>
      <c r="AS6" s="57"/>
      <c r="AT6" s="58"/>
      <c r="AU6" s="88" t="s">
        <v>49</v>
      </c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6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45355</v>
      </c>
      <c r="AR7" s="52">
        <f t="shared" ref="AR7:AR30" si="2">COUNTIF(A7:AL7,"x")/4</f>
        <v>0</v>
      </c>
      <c r="AS7" s="34"/>
      <c r="AT7" s="54">
        <f t="shared" ref="AT7:AT30" si="3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45356</v>
      </c>
      <c r="AR8" s="52">
        <f t="shared" si="2"/>
        <v>0</v>
      </c>
      <c r="AS8" s="34"/>
      <c r="AT8" s="54">
        <f t="shared" si="3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45357</v>
      </c>
      <c r="AR9" s="52">
        <f t="shared" si="2"/>
        <v>0</v>
      </c>
      <c r="AS9" s="34"/>
      <c r="AT9" s="54">
        <f t="shared" si="3"/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45358</v>
      </c>
      <c r="AR10" s="52">
        <f t="shared" ref="AR10:AR11" si="4">COUNTIF(A10:AL10,"x")/4</f>
        <v>0</v>
      </c>
      <c r="AS10" s="34"/>
      <c r="AT10" s="54">
        <f t="shared" ref="AT10:AT11" si="5">AS10-AR10</f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45359</v>
      </c>
      <c r="AR11" s="52">
        <f t="shared" si="4"/>
        <v>0</v>
      </c>
      <c r="AS11" s="34"/>
      <c r="AT11" s="54">
        <f t="shared" si="5"/>
        <v>0</v>
      </c>
      <c r="AU11" s="55"/>
    </row>
    <row r="12" spans="1:49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72"/>
      <c r="AN12" s="69"/>
      <c r="AO12" s="5"/>
      <c r="AP12" s="5"/>
      <c r="AQ12" s="70">
        <v>45360</v>
      </c>
      <c r="AR12" s="56"/>
      <c r="AS12" s="57"/>
      <c r="AT12" s="58"/>
      <c r="AU12" s="83" t="s">
        <v>49</v>
      </c>
    </row>
    <row r="13" spans="1:49" x14ac:dyDescent="0.2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72"/>
      <c r="AN13" s="69"/>
      <c r="AO13" s="5"/>
      <c r="AP13" s="5"/>
      <c r="AQ13" s="70">
        <v>45361</v>
      </c>
      <c r="AR13" s="56"/>
      <c r="AS13" s="57"/>
      <c r="AT13" s="58"/>
      <c r="AU13" s="83" t="s">
        <v>49</v>
      </c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45362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45363</v>
      </c>
      <c r="AR15" s="52">
        <f t="shared" si="2"/>
        <v>0</v>
      </c>
      <c r="AS15" s="34"/>
      <c r="AT15" s="54">
        <f t="shared" si="3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45364</v>
      </c>
      <c r="AR16" s="52">
        <f t="shared" si="2"/>
        <v>0</v>
      </c>
      <c r="AS16" s="34"/>
      <c r="AT16" s="54">
        <f t="shared" si="3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45365</v>
      </c>
      <c r="AR17" s="52">
        <f t="shared" ref="AR17:AR18" si="6">COUNTIF(A17:AL17,"x")/4</f>
        <v>0</v>
      </c>
      <c r="AS17" s="34"/>
      <c r="AT17" s="54">
        <f t="shared" ref="AT17:AT18" si="7">AS17-AR17</f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45366</v>
      </c>
      <c r="AR18" s="52">
        <f t="shared" si="6"/>
        <v>0</v>
      </c>
      <c r="AS18" s="34"/>
      <c r="AT18" s="54">
        <f t="shared" si="7"/>
        <v>0</v>
      </c>
      <c r="AU18" s="55"/>
    </row>
    <row r="19" spans="1:4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72"/>
      <c r="AN19" s="69"/>
      <c r="AO19" s="5"/>
      <c r="AP19" s="5"/>
      <c r="AQ19" s="70">
        <v>45367</v>
      </c>
      <c r="AR19" s="56"/>
      <c r="AS19" s="57"/>
      <c r="AT19" s="58"/>
      <c r="AU19" s="83" t="s">
        <v>49</v>
      </c>
    </row>
    <row r="20" spans="1:47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72"/>
      <c r="AN20" s="69"/>
      <c r="AO20" s="5"/>
      <c r="AP20" s="5"/>
      <c r="AQ20" s="70">
        <v>45368</v>
      </c>
      <c r="AR20" s="56"/>
      <c r="AS20" s="57"/>
      <c r="AT20" s="58"/>
      <c r="AU20" s="83" t="s">
        <v>49</v>
      </c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"/>
      <c r="AN21" s="68"/>
      <c r="AO21" s="5"/>
      <c r="AP21" s="5"/>
      <c r="AQ21" s="66">
        <v>45369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"/>
      <c r="AN22" s="68"/>
      <c r="AO22" s="5"/>
      <c r="AP22" s="5"/>
      <c r="AQ22" s="66">
        <v>45370</v>
      </c>
      <c r="AR22" s="52">
        <f t="shared" si="2"/>
        <v>0</v>
      </c>
      <c r="AS22" s="34"/>
      <c r="AT22" s="54">
        <f t="shared" si="3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45371</v>
      </c>
      <c r="AR23" s="52">
        <f t="shared" si="2"/>
        <v>0</v>
      </c>
      <c r="AS23" s="34"/>
      <c r="AT23" s="54">
        <f t="shared" si="3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45372</v>
      </c>
      <c r="AR24" s="52">
        <f t="shared" ref="AR24:AR25" si="8">COUNTIF(A24:AL24,"x")/4</f>
        <v>0</v>
      </c>
      <c r="AS24" s="34"/>
      <c r="AT24" s="54">
        <f t="shared" ref="AT24:AT25" si="9">AS24-AR24</f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45373</v>
      </c>
      <c r="AR25" s="52">
        <f t="shared" si="8"/>
        <v>0</v>
      </c>
      <c r="AS25" s="34"/>
      <c r="AT25" s="54">
        <f t="shared" si="9"/>
        <v>0</v>
      </c>
      <c r="AU25" s="55"/>
    </row>
    <row r="26" spans="1:47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72"/>
      <c r="AN26" s="69"/>
      <c r="AO26" s="5"/>
      <c r="AP26" s="5"/>
      <c r="AQ26" s="70">
        <v>45374</v>
      </c>
      <c r="AR26" s="56"/>
      <c r="AS26" s="57"/>
      <c r="AT26" s="58"/>
      <c r="AU26" s="83" t="s">
        <v>49</v>
      </c>
    </row>
    <row r="27" spans="1:47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72"/>
      <c r="AN27" s="69"/>
      <c r="AO27" s="5"/>
      <c r="AP27" s="5"/>
      <c r="AQ27" s="70">
        <v>45375</v>
      </c>
      <c r="AR27" s="56"/>
      <c r="AS27" s="57"/>
      <c r="AT27" s="58"/>
      <c r="AU27" s="83" t="s">
        <v>49</v>
      </c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45376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45377</v>
      </c>
      <c r="AR29" s="52">
        <f t="shared" si="2"/>
        <v>0</v>
      </c>
      <c r="AS29" s="34"/>
      <c r="AT29" s="54">
        <f t="shared" si="3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45378</v>
      </c>
      <c r="AR30" s="52">
        <f t="shared" si="2"/>
        <v>0</v>
      </c>
      <c r="AS30" s="34"/>
      <c r="AT30" s="54">
        <f t="shared" si="3"/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45379</v>
      </c>
      <c r="AR31" s="52">
        <f t="shared" ref="AR31:AR32" si="10">COUNTIF(A31:AL31,"x")/4</f>
        <v>0</v>
      </c>
      <c r="AS31" s="34"/>
      <c r="AT31" s="54">
        <f t="shared" ref="AT31:AT32" si="11">AS31-AR31</f>
        <v>0</v>
      </c>
      <c r="AU31" s="55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45380</v>
      </c>
      <c r="AR32" s="52">
        <f t="shared" si="10"/>
        <v>0</v>
      </c>
      <c r="AS32" s="34"/>
      <c r="AT32" s="54">
        <f t="shared" si="11"/>
        <v>0</v>
      </c>
      <c r="AU32" s="55"/>
    </row>
    <row r="33" spans="1:47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72"/>
      <c r="AN33" s="69"/>
      <c r="AO33" s="5"/>
      <c r="AP33" s="5"/>
      <c r="AQ33" s="70">
        <v>45381</v>
      </c>
      <c r="AR33" s="56"/>
      <c r="AS33" s="57"/>
      <c r="AT33" s="58"/>
      <c r="AU33" s="83" t="s">
        <v>49</v>
      </c>
    </row>
    <row r="34" spans="1:47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72"/>
      <c r="AN34" s="69"/>
      <c r="AO34" s="5"/>
      <c r="AP34" s="5"/>
      <c r="AQ34" s="70">
        <v>45382</v>
      </c>
      <c r="AR34" s="56"/>
      <c r="AS34" s="57"/>
      <c r="AT34" s="58"/>
      <c r="AU34" s="83" t="s">
        <v>49</v>
      </c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95" t="str">
        <f>AA1</f>
        <v>Mar 24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39"/>
  <sheetViews>
    <sheetView topLeftCell="A34" zoomScaleNormal="100" workbookViewId="0">
      <selection activeCell="AG20" sqref="AG20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 t="s">
        <v>71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45383</v>
      </c>
      <c r="AR4" s="52">
        <f t="shared" ref="AR4:AR6" si="0">COUNTIF(A4:AL4,"x")/4</f>
        <v>0</v>
      </c>
      <c r="AS4" s="53"/>
      <c r="AT4" s="54">
        <f t="shared" ref="AT4:AT6" si="1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45384</v>
      </c>
      <c r="AR5" s="52">
        <f t="shared" si="0"/>
        <v>0</v>
      </c>
      <c r="AS5" s="53"/>
      <c r="AT5" s="54">
        <f t="shared" si="1"/>
        <v>0</v>
      </c>
      <c r="AU5" s="55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45385</v>
      </c>
      <c r="AR6" s="52">
        <f t="shared" si="0"/>
        <v>0</v>
      </c>
      <c r="AS6" s="34"/>
      <c r="AT6" s="54">
        <f t="shared" si="1"/>
        <v>0</v>
      </c>
      <c r="AU6" s="8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6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45386</v>
      </c>
      <c r="AR7" s="52">
        <f t="shared" ref="AR7:AR33" si="2">COUNTIF(A7:AL7,"x")/4</f>
        <v>0</v>
      </c>
      <c r="AS7" s="34"/>
      <c r="AT7" s="54">
        <f t="shared" ref="AT7:AT33" si="3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45387</v>
      </c>
      <c r="AR8" s="52">
        <f t="shared" si="2"/>
        <v>0</v>
      </c>
      <c r="AS8" s="34"/>
      <c r="AT8" s="54">
        <f t="shared" si="3"/>
        <v>0</v>
      </c>
      <c r="AU8" s="55"/>
    </row>
    <row r="9" spans="1:49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72"/>
      <c r="AN9" s="61"/>
      <c r="AO9" s="5"/>
      <c r="AP9" s="5"/>
      <c r="AQ9" s="70">
        <v>45388</v>
      </c>
      <c r="AR9" s="56"/>
      <c r="AS9" s="57"/>
      <c r="AT9" s="58"/>
      <c r="AU9" s="83" t="s">
        <v>49</v>
      </c>
    </row>
    <row r="10" spans="1:49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72"/>
      <c r="AN10" s="61"/>
      <c r="AO10" s="5"/>
      <c r="AP10" s="5"/>
      <c r="AQ10" s="70">
        <v>45389</v>
      </c>
      <c r="AR10" s="56"/>
      <c r="AS10" s="57"/>
      <c r="AT10" s="58"/>
      <c r="AU10" s="83" t="s">
        <v>49</v>
      </c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45390</v>
      </c>
      <c r="AR11" s="52">
        <f t="shared" si="2"/>
        <v>0</v>
      </c>
      <c r="AS11" s="53"/>
      <c r="AT11" s="54">
        <f t="shared" si="3"/>
        <v>0</v>
      </c>
      <c r="AU11" s="55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45391</v>
      </c>
      <c r="AR12" s="52">
        <f t="shared" si="2"/>
        <v>0</v>
      </c>
      <c r="AS12" s="53"/>
      <c r="AT12" s="54">
        <f t="shared" si="3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45392</v>
      </c>
      <c r="AR13" s="52">
        <f t="shared" si="2"/>
        <v>0</v>
      </c>
      <c r="AS13" s="34"/>
      <c r="AT13" s="54">
        <f t="shared" si="3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45393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45394</v>
      </c>
      <c r="AR15" s="52">
        <f t="shared" si="2"/>
        <v>0</v>
      </c>
      <c r="AS15" s="34"/>
      <c r="AT15" s="54">
        <f t="shared" si="3"/>
        <v>0</v>
      </c>
      <c r="AU15" s="55"/>
    </row>
    <row r="16" spans="1:49" x14ac:dyDescent="0.2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72"/>
      <c r="AN16" s="61"/>
      <c r="AO16" s="5"/>
      <c r="AP16" s="5"/>
      <c r="AQ16" s="70">
        <v>45395</v>
      </c>
      <c r="AR16" s="56"/>
      <c r="AS16" s="57"/>
      <c r="AT16" s="58"/>
      <c r="AU16" s="83" t="s">
        <v>49</v>
      </c>
    </row>
    <row r="17" spans="1:4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2"/>
      <c r="AN17" s="61"/>
      <c r="AO17" s="5"/>
      <c r="AP17" s="5"/>
      <c r="AQ17" s="70">
        <v>45396</v>
      </c>
      <c r="AR17" s="56"/>
      <c r="AS17" s="57"/>
      <c r="AT17" s="58"/>
      <c r="AU17" s="83" t="s">
        <v>49</v>
      </c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45397</v>
      </c>
      <c r="AR18" s="52">
        <f>COUNTIF(A20:AL20,"x")/4</f>
        <v>0</v>
      </c>
      <c r="AS18" s="53"/>
      <c r="AT18" s="54">
        <f t="shared" ref="AT18:AT19" si="4">AS18-AR16</f>
        <v>0</v>
      </c>
      <c r="AU18" s="55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45398</v>
      </c>
      <c r="AR19" s="52">
        <f t="shared" si="2"/>
        <v>0</v>
      </c>
      <c r="AS19" s="53"/>
      <c r="AT19" s="54">
        <f t="shared" si="4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45399</v>
      </c>
      <c r="AR20" s="52">
        <f t="shared" si="2"/>
        <v>0</v>
      </c>
      <c r="AS20" s="34"/>
      <c r="AT20" s="54">
        <f>AS20-AR18</f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45400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45401</v>
      </c>
      <c r="AR22" s="52">
        <f t="shared" si="2"/>
        <v>0</v>
      </c>
      <c r="AS22" s="34"/>
      <c r="AT22" s="54">
        <f t="shared" si="3"/>
        <v>0</v>
      </c>
      <c r="AU22" s="55"/>
    </row>
    <row r="23" spans="1:47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72"/>
      <c r="AN23" s="61"/>
      <c r="AO23" s="5"/>
      <c r="AP23" s="5"/>
      <c r="AQ23" s="70">
        <v>45402</v>
      </c>
      <c r="AR23" s="56"/>
      <c r="AS23" s="57"/>
      <c r="AT23" s="58"/>
      <c r="AU23" s="83" t="s">
        <v>49</v>
      </c>
    </row>
    <row r="24" spans="1:4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72"/>
      <c r="AN24" s="61"/>
      <c r="AO24" s="5"/>
      <c r="AP24" s="5"/>
      <c r="AQ24" s="70">
        <v>45403</v>
      </c>
      <c r="AR24" s="56"/>
      <c r="AS24" s="57"/>
      <c r="AT24" s="58"/>
      <c r="AU24" s="83" t="s">
        <v>49</v>
      </c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45404</v>
      </c>
      <c r="AR25" s="52">
        <f t="shared" si="2"/>
        <v>0</v>
      </c>
      <c r="AS25" s="53"/>
      <c r="AT25" s="54">
        <f t="shared" si="3"/>
        <v>0</v>
      </c>
      <c r="AU25" s="55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45405</v>
      </c>
      <c r="AR26" s="52">
        <f t="shared" si="2"/>
        <v>0</v>
      </c>
      <c r="AS26" s="53"/>
      <c r="AT26" s="54">
        <f t="shared" si="3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45406</v>
      </c>
      <c r="AR27" s="52">
        <f t="shared" si="2"/>
        <v>0</v>
      </c>
      <c r="AS27" s="34"/>
      <c r="AT27" s="54">
        <f t="shared" si="3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45407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45408</v>
      </c>
      <c r="AR29" s="52">
        <f t="shared" si="2"/>
        <v>0</v>
      </c>
      <c r="AS29" s="34"/>
      <c r="AT29" s="54">
        <f t="shared" si="3"/>
        <v>0</v>
      </c>
      <c r="AU29" s="55"/>
    </row>
    <row r="30" spans="1:47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72"/>
      <c r="AN30" s="61"/>
      <c r="AO30" s="5"/>
      <c r="AP30" s="5"/>
      <c r="AQ30" s="70">
        <v>45409</v>
      </c>
      <c r="AR30" s="56"/>
      <c r="AS30" s="57"/>
      <c r="AT30" s="58"/>
      <c r="AU30" s="83" t="s">
        <v>49</v>
      </c>
    </row>
    <row r="31" spans="1:47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2"/>
      <c r="AN31" s="61"/>
      <c r="AO31" s="5"/>
      <c r="AP31" s="5"/>
      <c r="AQ31" s="70">
        <v>45410</v>
      </c>
      <c r="AR31" s="56"/>
      <c r="AS31" s="57"/>
      <c r="AT31" s="58"/>
      <c r="AU31" s="83" t="s">
        <v>49</v>
      </c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45411</v>
      </c>
      <c r="AR32" s="52">
        <f t="shared" si="2"/>
        <v>0</v>
      </c>
      <c r="AS32" s="53"/>
      <c r="AT32" s="54">
        <f t="shared" si="3"/>
        <v>0</v>
      </c>
      <c r="AU32" s="55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45412</v>
      </c>
      <c r="AR33" s="52">
        <f t="shared" si="2"/>
        <v>0</v>
      </c>
      <c r="AS33" s="53"/>
      <c r="AT33" s="54">
        <f t="shared" si="3"/>
        <v>0</v>
      </c>
      <c r="AU33" s="55"/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22"/>
      <c r="AR34" s="32">
        <f>SUM(AR4:AR33)</f>
        <v>0</v>
      </c>
      <c r="AS34" s="32">
        <f>SUM(AS4:AS33)</f>
        <v>0</v>
      </c>
      <c r="AT34" s="32">
        <f>AS34-AR34</f>
        <v>0</v>
      </c>
      <c r="AU34" s="43"/>
    </row>
    <row r="35" spans="1:47" x14ac:dyDescent="0.2">
      <c r="AM35" s="6"/>
      <c r="AN35" s="6"/>
      <c r="AO35" s="6"/>
      <c r="AP35" s="6"/>
      <c r="AQ35" s="23"/>
      <c r="AR35" s="9"/>
      <c r="AS35" s="9"/>
      <c r="AT35" s="9"/>
      <c r="AU35" s="44"/>
    </row>
    <row r="36" spans="1:47" ht="14.25" x14ac:dyDescent="0.2">
      <c r="AM36" s="6"/>
      <c r="AN36" s="6"/>
      <c r="AO36" s="6"/>
      <c r="AP36" s="6"/>
      <c r="AQ36" s="24" t="s">
        <v>10</v>
      </c>
      <c r="AR36" s="33" t="e">
        <f>100/AS34*AR34</f>
        <v>#DIV/0!</v>
      </c>
      <c r="AS36" s="10" t="s">
        <v>1</v>
      </c>
      <c r="AT36" s="10"/>
      <c r="AU36" s="44"/>
    </row>
    <row r="37" spans="1:47" ht="14.25" x14ac:dyDescent="0.2">
      <c r="AQ37" s="25"/>
      <c r="AR37" s="11"/>
      <c r="AS37" s="12"/>
      <c r="AT37" s="12"/>
    </row>
    <row r="39" spans="1:47" x14ac:dyDescent="0.2">
      <c r="L39" s="18" t="s">
        <v>6</v>
      </c>
      <c r="P39" s="95" t="str">
        <f>AA1</f>
        <v>Avr 24</v>
      </c>
      <c r="Q39" s="96"/>
      <c r="R39" s="96"/>
      <c r="S39" s="96"/>
      <c r="T39" s="96"/>
      <c r="U39" s="7"/>
      <c r="V39" s="7"/>
      <c r="W39" s="8"/>
      <c r="X39" s="17"/>
      <c r="Y39" s="8"/>
      <c r="Z39" s="28"/>
      <c r="AQ39" s="8"/>
      <c r="AR39" s="17" t="s">
        <v>9</v>
      </c>
      <c r="AU39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Janvier 2023 (2)</vt:lpstr>
      <vt:lpstr>Septembre 2022</vt:lpstr>
      <vt:lpstr>Octobre 2022</vt:lpstr>
      <vt:lpstr>Novembre 2022</vt:lpstr>
      <vt:lpstr>Décembre 2022</vt:lpstr>
      <vt:lpstr>Janvier 2024</vt:lpstr>
      <vt:lpstr>Février 2024</vt:lpstr>
      <vt:lpstr>Mars 2024</vt:lpstr>
      <vt:lpstr>Avril 2024</vt:lpstr>
      <vt:lpstr>May 2024</vt:lpstr>
      <vt:lpstr>Juin 2024</vt:lpstr>
      <vt:lpstr>Juillet 2024</vt:lpstr>
      <vt:lpstr>Août 2024</vt:lpstr>
      <vt:lpstr>Septembre 2024</vt:lpstr>
      <vt:lpstr>Octobre 2024</vt:lpstr>
      <vt:lpstr>Novembre 2024</vt:lpstr>
      <vt:lpstr>Décembre 2024</vt:lpstr>
      <vt:lpstr>'Août 2024'!Druckbereich</vt:lpstr>
      <vt:lpstr>'Avril 2024'!Druckbereich</vt:lpstr>
      <vt:lpstr>'Décembre 2022'!Druckbereich</vt:lpstr>
      <vt:lpstr>'Décembre 2024'!Druckbereich</vt:lpstr>
      <vt:lpstr>'Février 2024'!Druckbereich</vt:lpstr>
      <vt:lpstr>'Janvier 2023 (2)'!Druckbereich</vt:lpstr>
      <vt:lpstr>'Janvier 2024'!Druckbereich</vt:lpstr>
      <vt:lpstr>'Juillet 2024'!Druckbereich</vt:lpstr>
      <vt:lpstr>'Juin 2024'!Druckbereich</vt:lpstr>
      <vt:lpstr>'Mars 2024'!Druckbereich</vt:lpstr>
      <vt:lpstr>'May 2024'!Druckbereich</vt:lpstr>
      <vt:lpstr>'Novembre 2022'!Druckbereich</vt:lpstr>
      <vt:lpstr>'Novembre 2024'!Druckbereich</vt:lpstr>
      <vt:lpstr>'Octobre 2022'!Druckbereich</vt:lpstr>
      <vt:lpstr>'Octobre 2024'!Druckbereich</vt:lpstr>
      <vt:lpstr>'Septembre 2022'!Druckbereich</vt:lpstr>
      <vt:lpstr>'Septembre 2024'!Druckbereich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STUDER</dc:creator>
  <cp:lastModifiedBy>Angelo CAMPANINI</cp:lastModifiedBy>
  <cp:lastPrinted>2022-10-28T12:42:48Z</cp:lastPrinted>
  <dcterms:created xsi:type="dcterms:W3CDTF">2012-04-04T06:19:40Z</dcterms:created>
  <dcterms:modified xsi:type="dcterms:W3CDTF">2024-08-12T11:44:37Z</dcterms:modified>
</cp:coreProperties>
</file>